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\Documents\"/>
    </mc:Choice>
  </mc:AlternateContent>
  <xr:revisionPtr revIDLastSave="0" documentId="13_ncr:1_{4C797C96-B664-4BEC-BBE2-B3B4DE620AB7}" xr6:coauthVersionLast="45" xr6:coauthVersionMax="45" xr10:uidLastSave="{00000000-0000-0000-0000-000000000000}"/>
  <bookViews>
    <workbookView xWindow="-108" yWindow="-108" windowWidth="23256" windowHeight="12576" firstSheet="9" activeTab="16" xr2:uid="{00000000-000D-0000-FFFF-FFFF00000000}"/>
  </bookViews>
  <sheets>
    <sheet name="Jun 2017" sheetId="12" r:id="rId1"/>
    <sheet name="Jul 2017" sheetId="14" r:id="rId2"/>
    <sheet name="Sep 2017" sheetId="13" r:id="rId3"/>
    <sheet name="Nov 2017" sheetId="15" r:id="rId4"/>
    <sheet name="Jan 2018" sheetId="16" r:id="rId5"/>
    <sheet name="Mar 2018)" sheetId="17" r:id="rId6"/>
    <sheet name="May 2018" sheetId="18" r:id="rId7"/>
    <sheet name="July 2018" sheetId="21" r:id="rId8"/>
    <sheet name="Sept 2018" sheetId="22" r:id="rId9"/>
    <sheet name="Nov 2018" sheetId="23" r:id="rId10"/>
    <sheet name="Jan 2019" sheetId="24" r:id="rId11"/>
    <sheet name="Mar 2019" sheetId="25" r:id="rId12"/>
    <sheet name="May 2019" sheetId="26" r:id="rId13"/>
    <sheet name="July 2019" sheetId="27" r:id="rId14"/>
    <sheet name="Sept 2019" sheetId="28" r:id="rId15"/>
    <sheet name="Nov 2019" sheetId="29" r:id="rId16"/>
    <sheet name="Dec 2019" sheetId="30" r:id="rId17"/>
  </sheets>
  <definedNames>
    <definedName name="_xlnm.Print_Area" localSheetId="12">'May 2019'!$B$1:$G$26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0" i="30" l="1"/>
  <c r="F23" i="30"/>
  <c r="F31" i="30"/>
  <c r="E31" i="30"/>
  <c r="G31" i="30"/>
  <c r="F30" i="30"/>
  <c r="E23" i="30"/>
  <c r="E21" i="29"/>
  <c r="E28" i="29"/>
  <c r="E29" i="29"/>
  <c r="F21" i="29"/>
  <c r="F28" i="29"/>
  <c r="F29" i="29"/>
  <c r="E19" i="28"/>
  <c r="E26" i="28"/>
  <c r="E27" i="28"/>
  <c r="F19" i="28"/>
  <c r="F26" i="28"/>
  <c r="F27" i="28"/>
  <c r="G27" i="28"/>
  <c r="E19" i="27"/>
  <c r="F25" i="27"/>
  <c r="E25" i="27"/>
  <c r="E26" i="27"/>
  <c r="F19" i="27"/>
  <c r="F26" i="27"/>
  <c r="E25" i="26"/>
  <c r="E30" i="25"/>
  <c r="C27" i="23"/>
  <c r="C21" i="23"/>
  <c r="C28" i="23"/>
  <c r="D21" i="23"/>
  <c r="D27" i="23"/>
  <c r="D28" i="23"/>
  <c r="E28" i="23"/>
  <c r="E22" i="24"/>
  <c r="E27" i="24"/>
  <c r="E28" i="24"/>
  <c r="F22" i="24"/>
  <c r="F28" i="24"/>
  <c r="G28" i="24"/>
  <c r="F27" i="24"/>
  <c r="E23" i="25"/>
  <c r="E31" i="25"/>
  <c r="F23" i="25"/>
  <c r="F30" i="25"/>
  <c r="F31" i="25"/>
  <c r="G31" i="25"/>
  <c r="F19" i="26"/>
  <c r="F25" i="26"/>
  <c r="F26" i="26"/>
  <c r="E19" i="26"/>
  <c r="E26" i="26"/>
  <c r="G26" i="26"/>
  <c r="D17" i="22"/>
  <c r="D24" i="22"/>
  <c r="D25" i="22"/>
  <c r="C17" i="22"/>
  <c r="C24" i="22"/>
  <c r="C25" i="22"/>
  <c r="D13" i="21"/>
  <c r="D19" i="21"/>
  <c r="D20" i="21"/>
  <c r="C13" i="21"/>
  <c r="C19" i="21"/>
  <c r="C20" i="21"/>
  <c r="D17" i="18"/>
  <c r="D23" i="18"/>
  <c r="D24" i="18"/>
  <c r="C17" i="18"/>
  <c r="C23" i="18"/>
  <c r="C24" i="18"/>
  <c r="D13" i="17"/>
  <c r="D20" i="17"/>
  <c r="D21" i="17"/>
  <c r="C13" i="17"/>
  <c r="C20" i="17"/>
  <c r="C21" i="17"/>
  <c r="D21" i="16"/>
  <c r="C21" i="16"/>
  <c r="D14" i="16"/>
  <c r="C14" i="16"/>
  <c r="D20" i="15"/>
  <c r="C20" i="15"/>
  <c r="D13" i="15"/>
  <c r="D21" i="15"/>
  <c r="C13" i="15"/>
  <c r="D18" i="14"/>
  <c r="C18" i="14"/>
  <c r="D13" i="14"/>
  <c r="D19" i="14"/>
  <c r="C13" i="14"/>
  <c r="C19" i="14"/>
  <c r="D20" i="13"/>
  <c r="C20" i="13"/>
  <c r="D13" i="13"/>
  <c r="C13" i="13"/>
  <c r="D15" i="12"/>
  <c r="D20" i="12"/>
  <c r="D21" i="12"/>
  <c r="C15" i="12"/>
  <c r="C20" i="12"/>
  <c r="C21" i="12"/>
  <c r="C22" i="16"/>
  <c r="D22" i="16"/>
  <c r="C21" i="15"/>
  <c r="C21" i="13"/>
  <c r="D21" i="13"/>
</calcChain>
</file>

<file path=xl/sharedStrings.xml><?xml version="1.0" encoding="utf-8"?>
<sst xmlns="http://schemas.openxmlformats.org/spreadsheetml/2006/main" count="524" uniqueCount="184">
  <si>
    <t>Description</t>
  </si>
  <si>
    <t>Beginning Balance</t>
  </si>
  <si>
    <t>Sub Total</t>
  </si>
  <si>
    <t>Ending Balance</t>
  </si>
  <si>
    <t xml:space="preserve">   Revenue Received</t>
  </si>
  <si>
    <t xml:space="preserve">   Escrow Payments Received From:</t>
  </si>
  <si>
    <t>Working Fund</t>
  </si>
  <si>
    <t>Escrow Payments</t>
  </si>
  <si>
    <t xml:space="preserve">     Credit Union Interest</t>
  </si>
  <si>
    <t xml:space="preserve">        Al Hanson - Team A</t>
  </si>
  <si>
    <t xml:space="preserve">        Peter Jonsson - Team A</t>
  </si>
  <si>
    <t xml:space="preserve">     Team F Annual Dues</t>
  </si>
  <si>
    <t xml:space="preserve">     Team G Annual Dues</t>
  </si>
  <si>
    <t xml:space="preserve">     Team H Annual Dues</t>
  </si>
  <si>
    <t xml:space="preserve">     Escrow Check to Team A</t>
  </si>
  <si>
    <t xml:space="preserve">               Serendipity Financial Statement</t>
  </si>
  <si>
    <t xml:space="preserve">                                                 As of June 1, 2017</t>
  </si>
  <si>
    <t>Payments</t>
  </si>
  <si>
    <t xml:space="preserve">                                                 As of July 1, 2017</t>
  </si>
  <si>
    <t xml:space="preserve">        Ron Lowry - Team H</t>
  </si>
  <si>
    <t xml:space="preserve">        Gayel Hale - Team C</t>
  </si>
  <si>
    <t xml:space="preserve">                                                 As of September 1, 2017</t>
  </si>
  <si>
    <t xml:space="preserve">     Ck #1028 2016 990N Tax Filing</t>
  </si>
  <si>
    <t xml:space="preserve">     Ck #1029 Liberty Mutual Insurance</t>
  </si>
  <si>
    <t xml:space="preserve">     Ck #1030 Ellie Trockman - Summer Bash Expenses</t>
  </si>
  <si>
    <t xml:space="preserve">     Escrow Check to Team C - Gayle Hale</t>
  </si>
  <si>
    <t xml:space="preserve">        Gayle Hale - Team C</t>
  </si>
  <si>
    <t xml:space="preserve">     Team A Annual Dues</t>
  </si>
  <si>
    <t xml:space="preserve">     Team B Annual Dues</t>
  </si>
  <si>
    <t xml:space="preserve">                                                 As of November 1, 2017</t>
  </si>
  <si>
    <t xml:space="preserve">        Norma Bishop - Unnasigned</t>
  </si>
  <si>
    <t xml:space="preserve">     Team B 14th Member Dues</t>
  </si>
  <si>
    <t xml:space="preserve">        Barbara Robinson - Unnasigned</t>
  </si>
  <si>
    <t xml:space="preserve">     Transfer from Team C resigned member to cover food costs</t>
  </si>
  <si>
    <t xml:space="preserve">     Team C Annual Dues</t>
  </si>
  <si>
    <t xml:space="preserve">     Check #1033, 12/05/17 to Ellie Trockman - Christmas Party Expenses</t>
  </si>
  <si>
    <t xml:space="preserve">        Holly Boyett - Unnasigned</t>
  </si>
  <si>
    <t xml:space="preserve">     Check #1034, 01/04/18 - Refund to Holly Boyett</t>
  </si>
  <si>
    <t xml:space="preserve">                                                 As of January 2018</t>
  </si>
  <si>
    <t xml:space="preserve">     Escrow Transfer to Team C - Barbara Robinson</t>
  </si>
  <si>
    <t xml:space="preserve">     Check #1035, 01/07/18 - GA Non Profit License Renewal</t>
  </si>
  <si>
    <t xml:space="preserve">     Team D Annual Dues</t>
  </si>
  <si>
    <t xml:space="preserve">        Harvey Cohen - Team G</t>
  </si>
  <si>
    <t xml:space="preserve">        Austin Mayfield - Team F</t>
  </si>
  <si>
    <t xml:space="preserve">     Escrow Transfer to Team D - Norma Bishop Ck #1038 01/16/18</t>
  </si>
  <si>
    <t xml:space="preserve">                                                 As of May 2018</t>
  </si>
  <si>
    <t xml:space="preserve">        Holly Boyett - Unassigned</t>
  </si>
  <si>
    <t xml:space="preserve">        Raymond Orrie - Team F</t>
  </si>
  <si>
    <t xml:space="preserve">        Kirby Smith - Team F</t>
  </si>
  <si>
    <t xml:space="preserve">     Team E Annual Dues</t>
  </si>
  <si>
    <t xml:space="preserve">     Escrow Transfer to Team F - Ck #1043 03/30/18</t>
  </si>
  <si>
    <t xml:space="preserve">         (Mayfield, Orrie &amp; Smith)</t>
  </si>
  <si>
    <t xml:space="preserve">        Julie George - Team F</t>
  </si>
  <si>
    <t xml:space="preserve">     Escrow Transfer to Team F - Ck #1525 04/17/18 - Julie George</t>
  </si>
  <si>
    <t xml:space="preserve">                                                 As of July 2018</t>
  </si>
  <si>
    <t xml:space="preserve"> </t>
  </si>
  <si>
    <t xml:space="preserve">     Refund Rivera Escrow to Team  B - Ck #1044 05/17/18</t>
  </si>
  <si>
    <t xml:space="preserve">        Ron Lowry - Team H (Deposited 06/13/17)</t>
  </si>
  <si>
    <t xml:space="preserve">        Harvey Cohen - Team G (Deposited 01/16/18)</t>
  </si>
  <si>
    <t xml:space="preserve">        Holly Boyett - Unassigned (Deposited 03/26/18)</t>
  </si>
  <si>
    <t xml:space="preserve">        Janine Rivera - Team B (Deposited 05/11/18)</t>
  </si>
  <si>
    <t xml:space="preserve">        Mari Temple  - Team B (Deposited 06/27/18)</t>
  </si>
  <si>
    <t xml:space="preserve">                                                 As of September 2018</t>
  </si>
  <si>
    <t xml:space="preserve">        Beverly Christian - Unassigned (Deposited 07/17/18)</t>
  </si>
  <si>
    <t xml:space="preserve">   Escrow Payments Received From Team F (Deposited 07/24/18)</t>
  </si>
  <si>
    <t xml:space="preserve">        Mike Maxwell - Team H (Deposited 07/24/18)</t>
  </si>
  <si>
    <t xml:space="preserve">        Ck #1045 dated 08/10/18 to Ellie Trockman - Summer Bash</t>
  </si>
  <si>
    <t xml:space="preserve">        Ck #1046 dated 08/14/18 to Liberty Mutual Insurance</t>
  </si>
  <si>
    <t xml:space="preserve">        Ck #1047 dated 08/28/18 Diane Smith Team H Treasurer</t>
  </si>
  <si>
    <t xml:space="preserve">            (Ron Lowry and Mike Maxwell Escrow Payments)</t>
  </si>
  <si>
    <t xml:space="preserve">        Shannon Bush - Team A (Deposited 8/30/18)</t>
  </si>
  <si>
    <t xml:space="preserve">        Darlene Ruble - Unassigned (Deposited 7/24/18)</t>
  </si>
  <si>
    <t xml:space="preserve">        Steve Turner - Team B (Deposited 09/4/18)</t>
  </si>
  <si>
    <t xml:space="preserve">                                                 As of November 1, 2018</t>
  </si>
  <si>
    <t>Transfer from John Scarpa - $1070.88 for the following:</t>
  </si>
  <si>
    <t xml:space="preserve">        Balance in working funds after Aug Insurance and Summer Bash Expense</t>
  </si>
  <si>
    <t xml:space="preserve">        Beverly Christian - Team G (Deposited 07/17/18)</t>
  </si>
  <si>
    <t>New Suntrust Account</t>
  </si>
  <si>
    <t xml:space="preserve">        Darlene Ruble - Unassigned (deposited 7/24/18)</t>
  </si>
  <si>
    <t xml:space="preserve">        Ron Young - Unassigned (Deposited 10/9/18)</t>
  </si>
  <si>
    <t xml:space="preserve">        Kathleen Seraphine - Unassigned (Deposited 10/13/18)</t>
  </si>
  <si>
    <t xml:space="preserve">        James Sternagle - Team C (Deposited 10/30/18)</t>
  </si>
  <si>
    <t xml:space="preserve">                 (Harvey Cohen and Beverly Christian Escrow Payments)</t>
  </si>
  <si>
    <t>Date</t>
  </si>
  <si>
    <t>Team Assign</t>
  </si>
  <si>
    <t>Escrow</t>
  </si>
  <si>
    <t xml:space="preserve">        Holly Boyett</t>
  </si>
  <si>
    <t>Unassigned</t>
  </si>
  <si>
    <t xml:space="preserve">        Mari Temple</t>
  </si>
  <si>
    <t>Team B</t>
  </si>
  <si>
    <t xml:space="preserve">        Darlene Ruble</t>
  </si>
  <si>
    <t xml:space="preserve">        Steve Turner</t>
  </si>
  <si>
    <t xml:space="preserve">        Ron Young</t>
  </si>
  <si>
    <t xml:space="preserve">        Kathleen Seraphine</t>
  </si>
  <si>
    <t xml:space="preserve">        James Sternagle</t>
  </si>
  <si>
    <t>Team C</t>
  </si>
  <si>
    <t xml:space="preserve">        Kathy Blevins</t>
  </si>
  <si>
    <t xml:space="preserve">        Glenn Francini</t>
  </si>
  <si>
    <t>Team A</t>
  </si>
  <si>
    <t xml:space="preserve">        Henry Hicks</t>
  </si>
  <si>
    <t>Team G</t>
  </si>
  <si>
    <t xml:space="preserve">        Brenda Wilson</t>
  </si>
  <si>
    <t xml:space="preserve">        Debra Romero</t>
  </si>
  <si>
    <t>Team H</t>
  </si>
  <si>
    <t xml:space="preserve">       Team H Dues</t>
  </si>
  <si>
    <t xml:space="preserve">       Linda Medders</t>
  </si>
  <si>
    <t xml:space="preserve">       Michael Sternberg</t>
  </si>
  <si>
    <t xml:space="preserve">       Dianne Brown</t>
  </si>
  <si>
    <t>Ck 1104 Diane Smith Team H - Debra Romero</t>
  </si>
  <si>
    <t>Ck 1105 Team B for Steve T and Mari Temple</t>
  </si>
  <si>
    <t>Ck 1106 Team A for Glen Francini</t>
  </si>
  <si>
    <t>Team E</t>
  </si>
  <si>
    <t xml:space="preserve">                                                 As of December 28, 2018</t>
  </si>
  <si>
    <t>Deposit Date</t>
  </si>
  <si>
    <t>Revenue Received</t>
  </si>
  <si>
    <t xml:space="preserve">        Sharon Bush</t>
  </si>
  <si>
    <t xml:space="preserve">       Team G Insurance Payment</t>
  </si>
  <si>
    <t xml:space="preserve">        Ck #1102 dated 11/8/18 Team A Treasurer (for Sharon Bush)</t>
  </si>
  <si>
    <t xml:space="preserve">        Ck #1103 dated 12/10/18 Ellie Trockman - Christmas Party Expense</t>
  </si>
  <si>
    <t xml:space="preserve">        Bank Fee</t>
  </si>
  <si>
    <t>Team F</t>
  </si>
  <si>
    <t xml:space="preserve">        Linda Medders</t>
  </si>
  <si>
    <t xml:space="preserve">        Michael Sternberg</t>
  </si>
  <si>
    <t xml:space="preserve">        Dianne Brown</t>
  </si>
  <si>
    <t xml:space="preserve">        Bo Fieler</t>
  </si>
  <si>
    <t xml:space="preserve">        Patricia Spackman</t>
  </si>
  <si>
    <t>Ck 1108 Ellie T for Diane Brown</t>
  </si>
  <si>
    <t>Ck 1107 John Scarpa for Jin S, Brenda W &amp; Bo F.</t>
  </si>
  <si>
    <t xml:space="preserve">        Ck #1101 dated 10/8/18 Team G Treasurer </t>
  </si>
  <si>
    <t>Imprinted Check Charge</t>
  </si>
  <si>
    <t>Bank Statement Fee</t>
  </si>
  <si>
    <t xml:space="preserve">                                                 As of Feb 28, 2019</t>
  </si>
  <si>
    <t>Bank Service Fee Refund</t>
  </si>
  <si>
    <t xml:space="preserve">      </t>
  </si>
  <si>
    <r>
      <t xml:space="preserve">        Kathy Blevins - </t>
    </r>
    <r>
      <rPr>
        <sz val="9"/>
        <color theme="9"/>
        <rFont val="Tahoma"/>
        <family val="2"/>
      </rPr>
      <t>Resigning</t>
    </r>
  </si>
  <si>
    <t xml:space="preserve">                                                             As of 4-22-2019</t>
  </si>
  <si>
    <t>Bank Service Charge</t>
  </si>
  <si>
    <t xml:space="preserve">       Team A Dues (Unpaid)</t>
  </si>
  <si>
    <t>Kathy Blevins Refund</t>
  </si>
  <si>
    <t xml:space="preserve">       Team A Dues</t>
  </si>
  <si>
    <t xml:space="preserve">        Maurus Hack</t>
  </si>
  <si>
    <t xml:space="preserve">        Buddy Reed</t>
  </si>
  <si>
    <t xml:space="preserve">        Linda Dipereo</t>
  </si>
  <si>
    <t xml:space="preserve">                                                             As of 7-1-2019</t>
  </si>
  <si>
    <t>Just Received</t>
  </si>
  <si>
    <t xml:space="preserve">       Team B Dues</t>
  </si>
  <si>
    <t>Team C -  Maurus Hack</t>
  </si>
  <si>
    <t>Ck 1109</t>
  </si>
  <si>
    <t>Ck 1110</t>
  </si>
  <si>
    <t xml:space="preserve">                                                             As of 8-30-2019</t>
  </si>
  <si>
    <t>Team E -  Ron Young</t>
  </si>
  <si>
    <t>Ck 1111</t>
  </si>
  <si>
    <t>Team D</t>
  </si>
  <si>
    <t xml:space="preserve">        Todd Walker</t>
  </si>
  <si>
    <t>Voided Check</t>
  </si>
  <si>
    <t>Ck 1112</t>
  </si>
  <si>
    <t>Ck 1113</t>
  </si>
  <si>
    <t>Refund</t>
  </si>
  <si>
    <t xml:space="preserve">        Jean Makarewicz</t>
  </si>
  <si>
    <t xml:space="preserve">        Bank Refund</t>
  </si>
  <si>
    <t>Not Cleared</t>
  </si>
  <si>
    <t>Void</t>
  </si>
  <si>
    <t>Ellie Trockman - Bash</t>
  </si>
  <si>
    <t xml:space="preserve">                    Serendipity Financial Statement</t>
  </si>
  <si>
    <t xml:space="preserve">                                                             As of 10-29-2019</t>
  </si>
  <si>
    <t xml:space="preserve">        Charles Fantauzza</t>
  </si>
  <si>
    <t xml:space="preserve">        Lew Davis</t>
  </si>
  <si>
    <t xml:space="preserve">   Team C Dues</t>
  </si>
  <si>
    <t xml:space="preserve">   Team E Dues</t>
  </si>
  <si>
    <t>Ck #1115</t>
  </si>
  <si>
    <t>Detail Below</t>
  </si>
  <si>
    <t xml:space="preserve">          New Annual Insurance Premium</t>
  </si>
  <si>
    <t xml:space="preserve">          2 Years Form 990 - Non Profit Filings</t>
  </si>
  <si>
    <t xml:space="preserve">          GA State Registration</t>
  </si>
  <si>
    <t xml:space="preserve">      Billy Tolar - Reimbursement</t>
  </si>
  <si>
    <t xml:space="preserve">       Joanne Carlay</t>
  </si>
  <si>
    <t xml:space="preserve">       Pamela Pernell</t>
  </si>
  <si>
    <t xml:space="preserve">       Dick Ottmon</t>
  </si>
  <si>
    <t xml:space="preserve">       Linda May</t>
  </si>
  <si>
    <t xml:space="preserve">     Team F, Ck 1116 for Davis, Reed &amp; Seraphine</t>
  </si>
  <si>
    <t xml:space="preserve">     Bank Service Carges</t>
  </si>
  <si>
    <t xml:space="preserve">     Ellie Trockman - Ck 1117 - Holiday Party</t>
  </si>
  <si>
    <t xml:space="preserve">                                                             As of 12-30-2019</t>
  </si>
  <si>
    <t xml:space="preserve">        Linda DiPiero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</si>
</sst>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&quot;$&quot;#,##0.00"/>
    <numFmt numFmtId="165" formatCode="&quot;$&quot;#,##0.00;[Red]&quot;$&quot;#,##0.00"/>
  </numFmts>
  <fonts count="18" x14ac:knownFonts="1">
    <font>
      <sz val="10"/>
      <name val="Arial"/>
    </font>
    <font>
      <b/>
      <sz val="10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b/>
      <sz val="18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rgb="FF7030A0"/>
      <name val="Tahoma"/>
      <family val="2"/>
    </font>
    <font>
      <sz val="9"/>
      <color rgb="FFFF0000"/>
      <name val="Tahoma"/>
      <family val="2"/>
    </font>
    <font>
      <sz val="9"/>
      <color theme="1"/>
      <name val="Tahoma"/>
      <family val="2"/>
    </font>
    <font>
      <sz val="10"/>
      <color rgb="FFFF0000"/>
      <name val="Arial"/>
      <family val="2"/>
    </font>
    <font>
      <sz val="9"/>
      <color theme="9"/>
      <name val="Tahoma"/>
      <family val="2"/>
    </font>
    <font>
      <b/>
      <sz val="14"/>
      <name val="Tahoma"/>
      <family val="2"/>
    </font>
    <font>
      <sz val="10"/>
      <name val="Helvetica"/>
      <family val="2"/>
    </font>
    <font>
      <b/>
      <sz val="14"/>
      <name val="Helvetica"/>
      <family val="2"/>
    </font>
    <font>
      <b/>
      <sz val="10"/>
      <name val="Helvetica"/>
      <family val="2"/>
    </font>
    <font>
      <sz val="10"/>
      <color theme="1"/>
      <name val="Helvetica"/>
      <family val="2"/>
    </font>
    <font>
      <sz val="10"/>
      <color rgb="FFFF0000"/>
      <name val="Helvetic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2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indexed="22"/>
      </patternFill>
    </fill>
    <fill>
      <patternFill patternType="solid">
        <fgColor theme="8" tint="0.39997558519241921"/>
        <bgColor indexed="64"/>
      </patternFill>
    </fill>
  </fills>
  <borders count="42">
    <border>
      <left/>
      <right/>
      <top/>
      <bottom/>
      <diagonal/>
    </border>
    <border>
      <left style="thin">
        <color indexed="62"/>
      </left>
      <right/>
      <top/>
      <bottom/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2"/>
      </bottom>
      <diagonal/>
    </border>
    <border>
      <left style="thin">
        <color indexed="10"/>
      </left>
      <right style="thin">
        <color indexed="64"/>
      </right>
      <top/>
      <bottom style="thin">
        <color indexed="10"/>
      </bottom>
      <diagonal/>
    </border>
    <border>
      <left style="thin">
        <color indexed="10"/>
      </left>
      <right style="thin">
        <color indexed="64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2"/>
      </left>
      <right/>
      <top style="medium">
        <color indexed="62"/>
      </top>
      <bottom/>
      <diagonal/>
    </border>
    <border>
      <left/>
      <right style="thin">
        <color indexed="64"/>
      </right>
      <top style="medium">
        <color indexed="62"/>
      </top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indexed="1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/>
      <top/>
      <bottom style="medium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10"/>
      </top>
      <bottom style="thin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/>
      </bottom>
      <diagonal/>
    </border>
    <border>
      <left/>
      <right style="thin">
        <color indexed="64"/>
      </right>
      <top/>
      <bottom style="medium">
        <color indexed="6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2"/>
      </top>
      <bottom/>
      <diagonal/>
    </border>
    <border>
      <left style="thin">
        <color indexed="64"/>
      </left>
      <right/>
      <top style="thin">
        <color rgb="FFC00000"/>
      </top>
      <bottom style="thin">
        <color rgb="FFC00000"/>
      </bottom>
      <diagonal/>
    </border>
    <border>
      <left style="thin">
        <color indexed="10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2"/>
      </top>
      <bottom style="thin">
        <color indexed="62"/>
      </bottom>
      <diagonal/>
    </border>
    <border>
      <left/>
      <right/>
      <top style="medium">
        <color indexed="62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n">
        <color rgb="FFC00000"/>
      </bottom>
      <diagonal/>
    </border>
    <border>
      <left style="thin">
        <color indexed="10"/>
      </left>
      <right style="thin">
        <color rgb="FFC00000"/>
      </right>
      <top/>
      <bottom style="thin">
        <color rgb="FFC00000"/>
      </bottom>
      <diagonal/>
    </border>
    <border>
      <left style="thin">
        <color indexed="10"/>
      </left>
      <right style="thin">
        <color indexed="64"/>
      </right>
      <top/>
      <bottom style="thin">
        <color rgb="FFC00000"/>
      </bottom>
      <diagonal/>
    </border>
    <border>
      <left style="thin">
        <color indexed="64"/>
      </left>
      <right/>
      <top style="thin">
        <color indexed="64"/>
      </top>
      <bottom style="thin">
        <color indexed="1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indexed="64"/>
      </left>
      <right/>
      <top style="thin">
        <color indexed="10"/>
      </top>
      <bottom style="thin">
        <color indexed="1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1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10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3" fillId="0" borderId="1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8" fontId="3" fillId="0" borderId="5" xfId="0" applyNumberFormat="1" applyFont="1" applyFill="1" applyBorder="1" applyAlignment="1" applyProtection="1">
      <alignment horizontal="right"/>
    </xf>
    <xf numFmtId="8" fontId="3" fillId="0" borderId="6" xfId="0" applyNumberFormat="1" applyFont="1" applyFill="1" applyBorder="1" applyAlignment="1" applyProtection="1">
      <alignment horizontal="right"/>
    </xf>
    <xf numFmtId="8" fontId="2" fillId="3" borderId="4" xfId="0" applyNumberFormat="1" applyFont="1" applyFill="1" applyBorder="1"/>
    <xf numFmtId="0" fontId="2" fillId="3" borderId="2" xfId="0" applyNumberFormat="1" applyFont="1" applyFill="1" applyBorder="1" applyAlignment="1" applyProtection="1"/>
    <xf numFmtId="0" fontId="2" fillId="2" borderId="8" xfId="0" applyNumberFormat="1" applyFont="1" applyFill="1" applyBorder="1" applyAlignment="1" applyProtection="1"/>
    <xf numFmtId="0" fontId="2" fillId="2" borderId="9" xfId="0" applyNumberFormat="1" applyFont="1" applyFill="1" applyBorder="1" applyAlignment="1" applyProtection="1">
      <alignment horizontal="right"/>
    </xf>
    <xf numFmtId="0" fontId="2" fillId="0" borderId="10" xfId="0" applyNumberFormat="1" applyFont="1" applyFill="1" applyBorder="1" applyAlignment="1" applyProtection="1"/>
    <xf numFmtId="8" fontId="3" fillId="0" borderId="11" xfId="0" applyNumberFormat="1" applyFont="1" applyFill="1" applyBorder="1" applyAlignment="1" applyProtection="1">
      <alignment horizontal="right"/>
    </xf>
    <xf numFmtId="0" fontId="2" fillId="4" borderId="12" xfId="0" applyNumberFormat="1" applyFont="1" applyFill="1" applyBorder="1" applyAlignment="1" applyProtection="1">
      <alignment horizontal="center" vertical="center"/>
    </xf>
    <xf numFmtId="8" fontId="2" fillId="3" borderId="13" xfId="0" applyNumberFormat="1" applyFont="1" applyFill="1" applyBorder="1"/>
    <xf numFmtId="0" fontId="2" fillId="3" borderId="15" xfId="0" applyNumberFormat="1" applyFont="1" applyFill="1" applyBorder="1" applyAlignment="1" applyProtection="1"/>
    <xf numFmtId="0" fontId="5" fillId="5" borderId="14" xfId="0" applyFont="1" applyFill="1" applyBorder="1"/>
    <xf numFmtId="164" fontId="5" fillId="5" borderId="14" xfId="0" applyNumberFormat="1" applyFont="1" applyFill="1" applyBorder="1"/>
    <xf numFmtId="0" fontId="2" fillId="4" borderId="16" xfId="0" applyNumberFormat="1" applyFont="1" applyFill="1" applyBorder="1" applyAlignment="1" applyProtection="1"/>
    <xf numFmtId="0" fontId="2" fillId="4" borderId="18" xfId="0" applyNumberFormat="1" applyFont="1" applyFill="1" applyBorder="1" applyAlignment="1" applyProtection="1"/>
    <xf numFmtId="0" fontId="2" fillId="2" borderId="3" xfId="0" applyNumberFormat="1" applyFont="1" applyFill="1" applyBorder="1" applyAlignment="1" applyProtection="1">
      <alignment horizontal="right"/>
    </xf>
    <xf numFmtId="0" fontId="0" fillId="3" borderId="19" xfId="0" applyFill="1" applyBorder="1"/>
    <xf numFmtId="0" fontId="0" fillId="3" borderId="22" xfId="0" applyFill="1" applyBorder="1"/>
    <xf numFmtId="0" fontId="2" fillId="2" borderId="23" xfId="0" applyNumberFormat="1" applyFont="1" applyFill="1" applyBorder="1" applyAlignment="1" applyProtection="1"/>
    <xf numFmtId="0" fontId="2" fillId="0" borderId="24" xfId="0" applyNumberFormat="1" applyFont="1" applyFill="1" applyBorder="1" applyAlignment="1" applyProtection="1"/>
    <xf numFmtId="8" fontId="3" fillId="0" borderId="25" xfId="0" applyNumberFormat="1" applyFont="1" applyFill="1" applyBorder="1" applyAlignment="1" applyProtection="1">
      <alignment horizontal="right"/>
    </xf>
    <xf numFmtId="0" fontId="3" fillId="0" borderId="26" xfId="0" applyNumberFormat="1" applyFont="1" applyFill="1" applyBorder="1" applyAlignment="1" applyProtection="1"/>
    <xf numFmtId="0" fontId="2" fillId="0" borderId="26" xfId="0" applyNumberFormat="1" applyFont="1" applyFill="1" applyBorder="1" applyAlignment="1" applyProtection="1"/>
    <xf numFmtId="0" fontId="2" fillId="3" borderId="27" xfId="0" applyNumberFormat="1" applyFont="1" applyFill="1" applyBorder="1" applyAlignment="1" applyProtection="1"/>
    <xf numFmtId="0" fontId="2" fillId="4" borderId="18" xfId="0" applyNumberFormat="1" applyFont="1" applyFill="1" applyBorder="1" applyAlignment="1" applyProtection="1">
      <alignment horizontal="center" vertical="center"/>
    </xf>
    <xf numFmtId="0" fontId="2" fillId="2" borderId="28" xfId="0" applyNumberFormat="1" applyFont="1" applyFill="1" applyBorder="1" applyAlignment="1" applyProtection="1"/>
    <xf numFmtId="0" fontId="2" fillId="0" borderId="29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2" fillId="3" borderId="4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2" fillId="3" borderId="30" xfId="0" applyNumberFormat="1" applyFont="1" applyFill="1" applyBorder="1" applyAlignment="1" applyProtection="1"/>
    <xf numFmtId="0" fontId="2" fillId="4" borderId="26" xfId="0" applyNumberFormat="1" applyFont="1" applyFill="1" applyBorder="1" applyAlignment="1" applyProtection="1">
      <alignment horizontal="center" vertical="center"/>
    </xf>
    <xf numFmtId="0" fontId="2" fillId="4" borderId="0" xfId="0" applyNumberFormat="1" applyFont="1" applyFill="1" applyBorder="1" applyAlignment="1" applyProtection="1">
      <alignment horizontal="center" vertical="center"/>
    </xf>
    <xf numFmtId="0" fontId="2" fillId="4" borderId="0" xfId="0" applyNumberFormat="1" applyFont="1" applyFill="1" applyBorder="1" applyAlignment="1" applyProtection="1">
      <alignment horizontal="center"/>
    </xf>
    <xf numFmtId="0" fontId="2" fillId="4" borderId="0" xfId="0" applyNumberFormat="1" applyFont="1" applyFill="1" applyBorder="1" applyAlignment="1" applyProtection="1"/>
    <xf numFmtId="0" fontId="2" fillId="4" borderId="3" xfId="0" applyNumberFormat="1" applyFont="1" applyFill="1" applyBorder="1" applyAlignment="1" applyProtection="1"/>
    <xf numFmtId="0" fontId="2" fillId="2" borderId="14" xfId="0" applyNumberFormat="1" applyFont="1" applyFill="1" applyBorder="1" applyAlignment="1" applyProtection="1"/>
    <xf numFmtId="0" fontId="2" fillId="2" borderId="14" xfId="0" applyNumberFormat="1" applyFont="1" applyFill="1" applyBorder="1" applyAlignment="1" applyProtection="1">
      <alignment horizontal="center"/>
    </xf>
    <xf numFmtId="0" fontId="2" fillId="0" borderId="14" xfId="0" applyNumberFormat="1" applyFont="1" applyFill="1" applyBorder="1" applyAlignment="1" applyProtection="1"/>
    <xf numFmtId="0" fontId="2" fillId="0" borderId="14" xfId="0" applyNumberFormat="1" applyFont="1" applyFill="1" applyBorder="1" applyAlignment="1" applyProtection="1">
      <alignment horizontal="center"/>
    </xf>
    <xf numFmtId="8" fontId="3" fillId="0" borderId="14" xfId="0" applyNumberFormat="1" applyFont="1" applyFill="1" applyBorder="1" applyAlignment="1" applyProtection="1">
      <alignment horizontal="right"/>
    </xf>
    <xf numFmtId="0" fontId="3" fillId="0" borderId="14" xfId="0" applyNumberFormat="1" applyFont="1" applyFill="1" applyBorder="1" applyAlignment="1" applyProtection="1">
      <alignment horizontal="left"/>
    </xf>
    <xf numFmtId="14" fontId="3" fillId="0" borderId="14" xfId="0" applyNumberFormat="1" applyFont="1" applyFill="1" applyBorder="1" applyAlignment="1" applyProtection="1">
      <alignment horizontal="center"/>
    </xf>
    <xf numFmtId="0" fontId="3" fillId="0" borderId="14" xfId="0" applyNumberFormat="1" applyFont="1" applyFill="1" applyBorder="1" applyAlignment="1" applyProtection="1">
      <alignment horizontal="center"/>
    </xf>
    <xf numFmtId="0" fontId="3" fillId="0" borderId="14" xfId="0" applyNumberFormat="1" applyFont="1" applyFill="1" applyBorder="1" applyAlignment="1" applyProtection="1"/>
    <xf numFmtId="0" fontId="0" fillId="0" borderId="14" xfId="0" applyBorder="1"/>
    <xf numFmtId="0" fontId="7" fillId="0" borderId="14" xfId="0" applyNumberFormat="1" applyFont="1" applyFill="1" applyBorder="1" applyAlignment="1" applyProtection="1">
      <alignment horizontal="center"/>
    </xf>
    <xf numFmtId="0" fontId="2" fillId="3" borderId="14" xfId="0" applyNumberFormat="1" applyFont="1" applyFill="1" applyBorder="1" applyAlignment="1" applyProtection="1"/>
    <xf numFmtId="0" fontId="2" fillId="3" borderId="14" xfId="0" applyNumberFormat="1" applyFont="1" applyFill="1" applyBorder="1" applyAlignment="1" applyProtection="1">
      <alignment horizontal="center"/>
    </xf>
    <xf numFmtId="8" fontId="2" fillId="3" borderId="14" xfId="0" applyNumberFormat="1" applyFont="1" applyFill="1" applyBorder="1"/>
    <xf numFmtId="0" fontId="6" fillId="0" borderId="0" xfId="0" applyFont="1"/>
    <xf numFmtId="0" fontId="5" fillId="5" borderId="1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31" xfId="0" applyNumberFormat="1" applyFont="1" applyFill="1" applyBorder="1" applyAlignment="1" applyProtection="1">
      <alignment horizontal="center"/>
    </xf>
    <xf numFmtId="0" fontId="2" fillId="0" borderId="32" xfId="0" applyNumberFormat="1" applyFont="1" applyFill="1" applyBorder="1" applyAlignment="1" applyProtection="1">
      <alignment horizontal="center"/>
    </xf>
    <xf numFmtId="8" fontId="3" fillId="0" borderId="33" xfId="0" applyNumberFormat="1" applyFont="1" applyFill="1" applyBorder="1" applyAlignment="1" applyProtection="1">
      <alignment horizontal="right"/>
    </xf>
    <xf numFmtId="8" fontId="3" fillId="0" borderId="34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horizontal="center"/>
    </xf>
    <xf numFmtId="14" fontId="3" fillId="0" borderId="0" xfId="0" applyNumberFormat="1" applyFont="1" applyFill="1" applyBorder="1" applyAlignment="1" applyProtection="1">
      <alignment horizontal="center"/>
    </xf>
    <xf numFmtId="0" fontId="2" fillId="3" borderId="4" xfId="0" applyNumberFormat="1" applyFont="1" applyFill="1" applyBorder="1" applyAlignment="1" applyProtection="1">
      <alignment horizontal="center"/>
    </xf>
    <xf numFmtId="8" fontId="2" fillId="3" borderId="3" xfId="0" applyNumberFormat="1" applyFont="1" applyFill="1" applyBorder="1"/>
    <xf numFmtId="0" fontId="2" fillId="0" borderId="0" xfId="0" applyNumberFormat="1" applyFont="1" applyFill="1" applyBorder="1" applyAlignment="1" applyProtection="1">
      <alignment horizontal="center"/>
    </xf>
    <xf numFmtId="8" fontId="3" fillId="0" borderId="35" xfId="0" applyNumberFormat="1" applyFont="1" applyFill="1" applyBorder="1" applyAlignment="1" applyProtection="1">
      <alignment horizontal="right"/>
    </xf>
    <xf numFmtId="8" fontId="3" fillId="0" borderId="36" xfId="0" applyNumberFormat="1" applyFont="1" applyFill="1" applyBorder="1" applyAlignment="1" applyProtection="1">
      <alignment horizontal="right"/>
    </xf>
    <xf numFmtId="8" fontId="3" fillId="0" borderId="37" xfId="0" applyNumberFormat="1" applyFont="1" applyFill="1" applyBorder="1" applyAlignment="1" applyProtection="1">
      <alignment horizontal="right"/>
    </xf>
    <xf numFmtId="8" fontId="3" fillId="0" borderId="31" xfId="0" applyNumberFormat="1" applyFont="1" applyFill="1" applyBorder="1" applyAlignment="1" applyProtection="1">
      <alignment horizontal="right"/>
    </xf>
    <xf numFmtId="0" fontId="0" fillId="0" borderId="38" xfId="0" applyBorder="1"/>
    <xf numFmtId="8" fontId="3" fillId="0" borderId="39" xfId="0" applyNumberFormat="1" applyFont="1" applyFill="1" applyBorder="1" applyAlignment="1" applyProtection="1">
      <alignment horizontal="right"/>
    </xf>
    <xf numFmtId="0" fontId="0" fillId="0" borderId="40" xfId="0" applyBorder="1"/>
    <xf numFmtId="0" fontId="2" fillId="3" borderId="30" xfId="0" applyNumberFormat="1" applyFont="1" applyFill="1" applyBorder="1" applyAlignment="1" applyProtection="1">
      <alignment horizontal="center"/>
    </xf>
    <xf numFmtId="0" fontId="8" fillId="0" borderId="14" xfId="0" applyNumberFormat="1" applyFont="1" applyFill="1" applyBorder="1" applyAlignment="1" applyProtection="1">
      <alignment horizontal="center"/>
    </xf>
    <xf numFmtId="0" fontId="9" fillId="0" borderId="14" xfId="0" applyNumberFormat="1" applyFont="1" applyFill="1" applyBorder="1" applyAlignment="1" applyProtection="1">
      <alignment horizontal="center"/>
    </xf>
    <xf numFmtId="164" fontId="0" fillId="0" borderId="0" xfId="0" applyNumberFormat="1"/>
    <xf numFmtId="8" fontId="0" fillId="0" borderId="0" xfId="0" applyNumberFormat="1"/>
    <xf numFmtId="8" fontId="3" fillId="0" borderId="41" xfId="0" applyNumberFormat="1" applyFont="1" applyFill="1" applyBorder="1" applyAlignment="1" applyProtection="1">
      <alignment horizontal="right"/>
    </xf>
    <xf numFmtId="165" fontId="0" fillId="0" borderId="14" xfId="0" applyNumberFormat="1" applyBorder="1"/>
    <xf numFmtId="0" fontId="10" fillId="0" borderId="0" xfId="0" applyFont="1"/>
    <xf numFmtId="164" fontId="5" fillId="5" borderId="14" xfId="0" applyNumberFormat="1" applyFont="1" applyFill="1" applyBorder="1" applyAlignment="1">
      <alignment horizontal="center"/>
    </xf>
    <xf numFmtId="16" fontId="3" fillId="0" borderId="14" xfId="0" applyNumberFormat="1" applyFont="1" applyFill="1" applyBorder="1" applyAlignment="1" applyProtection="1">
      <alignment horizontal="center"/>
    </xf>
    <xf numFmtId="8" fontId="3" fillId="0" borderId="14" xfId="0" applyNumberFormat="1" applyFont="1" applyFill="1" applyBorder="1" applyAlignment="1" applyProtection="1">
      <alignment horizontal="center" vertical="center"/>
    </xf>
    <xf numFmtId="0" fontId="13" fillId="0" borderId="0" xfId="0" applyFont="1"/>
    <xf numFmtId="0" fontId="13" fillId="3" borderId="22" xfId="0" applyFont="1" applyFill="1" applyBorder="1"/>
    <xf numFmtId="0" fontId="13" fillId="0" borderId="14" xfId="0" applyFont="1" applyBorder="1"/>
    <xf numFmtId="0" fontId="15" fillId="5" borderId="14" xfId="0" applyFont="1" applyFill="1" applyBorder="1"/>
    <xf numFmtId="164" fontId="15" fillId="5" borderId="14" xfId="0" applyNumberFormat="1" applyFont="1" applyFill="1" applyBorder="1" applyAlignment="1">
      <alignment horizontal="center"/>
    </xf>
    <xf numFmtId="0" fontId="15" fillId="5" borderId="14" xfId="0" applyFont="1" applyFill="1" applyBorder="1" applyAlignment="1">
      <alignment horizontal="center"/>
    </xf>
    <xf numFmtId="164" fontId="15" fillId="5" borderId="14" xfId="0" applyNumberFormat="1" applyFont="1" applyFill="1" applyBorder="1"/>
    <xf numFmtId="164" fontId="13" fillId="0" borderId="0" xfId="0" applyNumberFormat="1" applyFont="1"/>
    <xf numFmtId="0" fontId="15" fillId="4" borderId="26" xfId="0" applyNumberFormat="1" applyFont="1" applyFill="1" applyBorder="1" applyAlignment="1" applyProtection="1">
      <alignment horizontal="center" vertical="center"/>
    </xf>
    <xf numFmtId="0" fontId="15" fillId="4" borderId="0" xfId="0" applyNumberFormat="1" applyFont="1" applyFill="1" applyBorder="1" applyAlignment="1" applyProtection="1">
      <alignment horizontal="center" vertical="center"/>
    </xf>
    <xf numFmtId="0" fontId="15" fillId="4" borderId="0" xfId="0" applyNumberFormat="1" applyFont="1" applyFill="1" applyBorder="1" applyAlignment="1" applyProtection="1">
      <alignment horizontal="center"/>
    </xf>
    <xf numFmtId="0" fontId="15" fillId="4" borderId="0" xfId="0" applyNumberFormat="1" applyFont="1" applyFill="1" applyBorder="1" applyAlignment="1" applyProtection="1"/>
    <xf numFmtId="0" fontId="15" fillId="4" borderId="3" xfId="0" applyNumberFormat="1" applyFont="1" applyFill="1" applyBorder="1" applyAlignment="1" applyProtection="1"/>
    <xf numFmtId="0" fontId="15" fillId="2" borderId="14" xfId="0" applyNumberFormat="1" applyFont="1" applyFill="1" applyBorder="1" applyAlignment="1" applyProtection="1"/>
    <xf numFmtId="0" fontId="15" fillId="2" borderId="14" xfId="0" applyNumberFormat="1" applyFont="1" applyFill="1" applyBorder="1" applyAlignment="1" applyProtection="1">
      <alignment horizontal="center"/>
    </xf>
    <xf numFmtId="0" fontId="15" fillId="0" borderId="14" xfId="0" applyNumberFormat="1" applyFont="1" applyFill="1" applyBorder="1" applyAlignment="1" applyProtection="1"/>
    <xf numFmtId="0" fontId="15" fillId="0" borderId="14" xfId="0" applyNumberFormat="1" applyFont="1" applyFill="1" applyBorder="1" applyAlignment="1" applyProtection="1">
      <alignment horizontal="center"/>
    </xf>
    <xf numFmtId="8" fontId="13" fillId="0" borderId="14" xfId="0" applyNumberFormat="1" applyFont="1" applyFill="1" applyBorder="1" applyAlignment="1" applyProtection="1">
      <alignment horizontal="right"/>
    </xf>
    <xf numFmtId="0" fontId="13" fillId="0" borderId="14" xfId="0" applyNumberFormat="1" applyFont="1" applyFill="1" applyBorder="1" applyAlignment="1" applyProtection="1">
      <alignment horizontal="left"/>
    </xf>
    <xf numFmtId="14" fontId="13" fillId="0" borderId="14" xfId="0" applyNumberFormat="1" applyFont="1" applyFill="1" applyBorder="1" applyAlignment="1" applyProtection="1">
      <alignment horizontal="center"/>
    </xf>
    <xf numFmtId="0" fontId="13" fillId="0" borderId="14" xfId="0" applyNumberFormat="1" applyFont="1" applyFill="1" applyBorder="1" applyAlignment="1" applyProtection="1">
      <alignment horizontal="center"/>
    </xf>
    <xf numFmtId="0" fontId="13" fillId="0" borderId="14" xfId="0" applyNumberFormat="1" applyFont="1" applyFill="1" applyBorder="1" applyAlignment="1" applyProtection="1"/>
    <xf numFmtId="0" fontId="17" fillId="0" borderId="14" xfId="0" applyNumberFormat="1" applyFont="1" applyFill="1" applyBorder="1" applyAlignment="1" applyProtection="1"/>
    <xf numFmtId="14" fontId="17" fillId="0" borderId="14" xfId="0" applyNumberFormat="1" applyFont="1" applyFill="1" applyBorder="1" applyAlignment="1" applyProtection="1">
      <alignment horizontal="center"/>
    </xf>
    <xf numFmtId="0" fontId="17" fillId="0" borderId="14" xfId="0" applyNumberFormat="1" applyFont="1" applyFill="1" applyBorder="1" applyAlignment="1" applyProtection="1">
      <alignment horizontal="center"/>
    </xf>
    <xf numFmtId="8" fontId="17" fillId="0" borderId="14" xfId="0" applyNumberFormat="1" applyFont="1" applyFill="1" applyBorder="1" applyAlignment="1" applyProtection="1">
      <alignment horizontal="right"/>
    </xf>
    <xf numFmtId="0" fontId="16" fillId="0" borderId="14" xfId="0" applyNumberFormat="1" applyFont="1" applyFill="1" applyBorder="1" applyAlignment="1" applyProtection="1">
      <alignment horizontal="center"/>
    </xf>
    <xf numFmtId="0" fontId="15" fillId="3" borderId="14" xfId="0" applyNumberFormat="1" applyFont="1" applyFill="1" applyBorder="1" applyAlignment="1" applyProtection="1"/>
    <xf numFmtId="0" fontId="15" fillId="3" borderId="14" xfId="0" applyNumberFormat="1" applyFont="1" applyFill="1" applyBorder="1" applyAlignment="1" applyProtection="1">
      <alignment horizontal="center"/>
    </xf>
    <xf numFmtId="8" fontId="15" fillId="3" borderId="14" xfId="0" applyNumberFormat="1" applyFont="1" applyFill="1" applyBorder="1"/>
    <xf numFmtId="8" fontId="13" fillId="0" borderId="14" xfId="0" applyNumberFormat="1" applyFont="1" applyBorder="1" applyAlignment="1">
      <alignment horizontal="right"/>
    </xf>
    <xf numFmtId="0" fontId="16" fillId="0" borderId="14" xfId="0" applyFont="1" applyBorder="1"/>
    <xf numFmtId="0" fontId="4" fillId="3" borderId="7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left"/>
    </xf>
    <xf numFmtId="0" fontId="4" fillId="3" borderId="20" xfId="0" applyFont="1" applyFill="1" applyBorder="1" applyAlignment="1">
      <alignment horizontal="left"/>
    </xf>
    <xf numFmtId="0" fontId="1" fillId="3" borderId="21" xfId="0" applyFont="1" applyFill="1" applyBorder="1" applyAlignment="1">
      <alignment horizontal="left"/>
    </xf>
    <xf numFmtId="0" fontId="4" fillId="3" borderId="21" xfId="0" applyFont="1" applyFill="1" applyBorder="1" applyAlignment="1">
      <alignment horizontal="left"/>
    </xf>
    <xf numFmtId="0" fontId="12" fillId="3" borderId="20" xfId="0" applyFont="1" applyFill="1" applyBorder="1" applyAlignment="1">
      <alignment horizontal="left"/>
    </xf>
    <xf numFmtId="0" fontId="12" fillId="3" borderId="21" xfId="0" applyFont="1" applyFill="1" applyBorder="1" applyAlignment="1">
      <alignment horizontal="left"/>
    </xf>
    <xf numFmtId="0" fontId="14" fillId="3" borderId="20" xfId="0" applyFont="1" applyFill="1" applyBorder="1" applyAlignment="1">
      <alignment horizontal="left"/>
    </xf>
    <xf numFmtId="0" fontId="14" fillId="3" borderId="2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7795CB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21"/>
  <sheetViews>
    <sheetView workbookViewId="0">
      <selection activeCell="H27" sqref="H27"/>
    </sheetView>
  </sheetViews>
  <sheetFormatPr defaultColWidth="8.77734375" defaultRowHeight="13.2" x14ac:dyDescent="0.25"/>
  <cols>
    <col min="1" max="1" width="7.44140625" customWidth="1"/>
    <col min="2" max="2" width="45.109375" customWidth="1"/>
    <col min="3" max="3" width="24.77734375" customWidth="1"/>
    <col min="4" max="4" width="22.109375" customWidth="1"/>
    <col min="5" max="5" width="11.33203125" customWidth="1"/>
  </cols>
  <sheetData>
    <row r="1" spans="2:4" ht="22.2" x14ac:dyDescent="0.35">
      <c r="B1" s="115" t="s">
        <v>15</v>
      </c>
      <c r="C1" s="116"/>
      <c r="D1" s="19"/>
    </row>
    <row r="2" spans="2:4" ht="13.5" customHeight="1" thickBot="1" x14ac:dyDescent="0.3">
      <c r="B2" s="11" t="s">
        <v>16</v>
      </c>
      <c r="C2" s="17"/>
      <c r="D2" s="16"/>
    </row>
    <row r="3" spans="2:4" x14ac:dyDescent="0.25">
      <c r="B3" s="7" t="s">
        <v>0</v>
      </c>
      <c r="C3" s="8" t="s">
        <v>6</v>
      </c>
      <c r="D3" s="18" t="s">
        <v>7</v>
      </c>
    </row>
    <row r="4" spans="2:4" x14ac:dyDescent="0.25">
      <c r="B4" s="9" t="s">
        <v>1</v>
      </c>
      <c r="C4" s="10">
        <v>453.59</v>
      </c>
      <c r="D4" s="10"/>
    </row>
    <row r="5" spans="2:4" x14ac:dyDescent="0.25">
      <c r="B5" s="1" t="s">
        <v>4</v>
      </c>
      <c r="C5" s="3"/>
      <c r="D5" s="3"/>
    </row>
    <row r="6" spans="2:4" x14ac:dyDescent="0.25">
      <c r="B6" s="1" t="s">
        <v>8</v>
      </c>
      <c r="C6" s="4"/>
      <c r="D6" s="4"/>
    </row>
    <row r="7" spans="2:4" x14ac:dyDescent="0.25">
      <c r="B7" s="1" t="s">
        <v>11</v>
      </c>
      <c r="C7" s="4">
        <v>140</v>
      </c>
      <c r="D7" s="4"/>
    </row>
    <row r="8" spans="2:4" x14ac:dyDescent="0.25">
      <c r="B8" s="1" t="s">
        <v>12</v>
      </c>
      <c r="C8" s="4">
        <v>140</v>
      </c>
      <c r="D8" s="4"/>
    </row>
    <row r="9" spans="2:4" x14ac:dyDescent="0.25">
      <c r="B9" s="1" t="s">
        <v>13</v>
      </c>
      <c r="C9" s="4">
        <v>130</v>
      </c>
      <c r="D9" s="4"/>
    </row>
    <row r="10" spans="2:4" x14ac:dyDescent="0.25">
      <c r="B10" s="1" t="s">
        <v>5</v>
      </c>
      <c r="C10" s="4"/>
      <c r="D10" s="4"/>
    </row>
    <row r="11" spans="2:4" x14ac:dyDescent="0.25">
      <c r="B11" s="1" t="s">
        <v>9</v>
      </c>
      <c r="C11" s="4"/>
      <c r="D11" s="4">
        <v>200</v>
      </c>
    </row>
    <row r="12" spans="2:4" x14ac:dyDescent="0.25">
      <c r="B12" s="1" t="s">
        <v>10</v>
      </c>
      <c r="C12" s="4"/>
      <c r="D12" s="4">
        <v>200</v>
      </c>
    </row>
    <row r="13" spans="2:4" x14ac:dyDescent="0.25">
      <c r="B13" s="1"/>
      <c r="C13" s="4"/>
      <c r="D13" s="4"/>
    </row>
    <row r="14" spans="2:4" x14ac:dyDescent="0.25">
      <c r="B14" s="1"/>
      <c r="C14" s="4"/>
      <c r="D14" s="4"/>
    </row>
    <row r="15" spans="2:4" x14ac:dyDescent="0.25">
      <c r="B15" s="6" t="s">
        <v>2</v>
      </c>
      <c r="C15" s="5">
        <f>SUM(C4:C14)</f>
        <v>863.58999999999992</v>
      </c>
      <c r="D15" s="5">
        <f>SUM(D4:D14)</f>
        <v>400</v>
      </c>
    </row>
    <row r="16" spans="2:4" x14ac:dyDescent="0.25">
      <c r="B16" s="2" t="s">
        <v>17</v>
      </c>
      <c r="C16" s="4"/>
      <c r="D16" s="4"/>
    </row>
    <row r="17" spans="2:4" x14ac:dyDescent="0.25">
      <c r="B17" s="1" t="s">
        <v>14</v>
      </c>
      <c r="C17" s="4"/>
      <c r="D17" s="4">
        <v>-400</v>
      </c>
    </row>
    <row r="18" spans="2:4" x14ac:dyDescent="0.25">
      <c r="B18" s="1"/>
      <c r="C18" s="4"/>
      <c r="D18" s="4"/>
    </row>
    <row r="19" spans="2:4" x14ac:dyDescent="0.25">
      <c r="B19" s="1"/>
      <c r="C19" s="4"/>
      <c r="D19" s="4"/>
    </row>
    <row r="20" spans="2:4" x14ac:dyDescent="0.25">
      <c r="B20" s="13" t="s">
        <v>2</v>
      </c>
      <c r="C20" s="12">
        <f>SUM(C16:C19)</f>
        <v>0</v>
      </c>
      <c r="D20" s="12">
        <f>SUM(D16:D19)</f>
        <v>-400</v>
      </c>
    </row>
    <row r="21" spans="2:4" x14ac:dyDescent="0.25">
      <c r="B21" s="14" t="s">
        <v>3</v>
      </c>
      <c r="C21" s="15">
        <f>+C15+C20</f>
        <v>863.58999999999992</v>
      </c>
      <c r="D21" s="15">
        <f>+D15+D20</f>
        <v>0</v>
      </c>
    </row>
  </sheetData>
  <mergeCells count="1">
    <mergeCell ref="B1:C1"/>
  </mergeCells>
  <pageMargins left="0.41" right="0.13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0AD95-B64D-C641-8D30-5FE17D5B70D6}">
  <dimension ref="A1:E28"/>
  <sheetViews>
    <sheetView workbookViewId="0">
      <selection activeCell="H27" sqref="H27"/>
    </sheetView>
  </sheetViews>
  <sheetFormatPr defaultColWidth="11.5546875" defaultRowHeight="13.2" x14ac:dyDescent="0.25"/>
  <cols>
    <col min="2" max="2" width="41" customWidth="1"/>
    <col min="3" max="3" width="14.33203125" customWidth="1"/>
    <col min="4" max="4" width="14.109375" customWidth="1"/>
  </cols>
  <sheetData>
    <row r="1" spans="1:4" ht="22.2" x14ac:dyDescent="0.35">
      <c r="A1" s="117" t="s">
        <v>15</v>
      </c>
      <c r="B1" s="119"/>
      <c r="C1" s="118"/>
      <c r="D1" s="20"/>
    </row>
    <row r="2" spans="1:4" ht="13.8" thickBot="1" x14ac:dyDescent="0.3">
      <c r="A2" s="11" t="s">
        <v>73</v>
      </c>
      <c r="B2" s="27"/>
      <c r="C2" s="17"/>
      <c r="D2" s="16"/>
    </row>
    <row r="3" spans="1:4" x14ac:dyDescent="0.25">
      <c r="A3" s="21" t="s">
        <v>0</v>
      </c>
      <c r="B3" s="28"/>
      <c r="C3" s="8" t="s">
        <v>6</v>
      </c>
      <c r="D3" s="18" t="s">
        <v>7</v>
      </c>
    </row>
    <row r="4" spans="1:4" x14ac:dyDescent="0.25">
      <c r="A4" s="22" t="s">
        <v>1</v>
      </c>
      <c r="B4" s="29"/>
      <c r="C4" s="10">
        <v>0</v>
      </c>
      <c r="D4" s="23"/>
    </row>
    <row r="5" spans="1:4" x14ac:dyDescent="0.25">
      <c r="A5" s="24" t="s">
        <v>4</v>
      </c>
      <c r="B5" s="30"/>
      <c r="C5" s="3"/>
      <c r="D5" s="3"/>
    </row>
    <row r="6" spans="1:4" x14ac:dyDescent="0.25">
      <c r="A6" s="24" t="s">
        <v>74</v>
      </c>
      <c r="B6" s="30"/>
      <c r="C6" s="4"/>
      <c r="D6" s="4"/>
    </row>
    <row r="7" spans="1:4" x14ac:dyDescent="0.25">
      <c r="A7" s="24" t="s">
        <v>75</v>
      </c>
      <c r="B7" s="30"/>
      <c r="C7" s="4">
        <v>270.88</v>
      </c>
      <c r="D7" s="4"/>
    </row>
    <row r="8" spans="1:4" x14ac:dyDescent="0.25">
      <c r="A8" s="24" t="s">
        <v>58</v>
      </c>
      <c r="B8" s="30"/>
      <c r="C8" s="4"/>
      <c r="D8" s="4">
        <v>200</v>
      </c>
    </row>
    <row r="9" spans="1:4" x14ac:dyDescent="0.25">
      <c r="A9" s="24" t="s">
        <v>59</v>
      </c>
      <c r="B9" s="30"/>
      <c r="C9" s="4"/>
      <c r="D9" s="4">
        <v>200</v>
      </c>
    </row>
    <row r="10" spans="1:4" x14ac:dyDescent="0.25">
      <c r="A10" s="24" t="s">
        <v>61</v>
      </c>
      <c r="B10" s="30"/>
      <c r="C10" s="4"/>
      <c r="D10" s="4">
        <v>200</v>
      </c>
    </row>
    <row r="11" spans="1:4" x14ac:dyDescent="0.25">
      <c r="A11" s="24" t="s">
        <v>76</v>
      </c>
      <c r="B11" s="30"/>
      <c r="C11" s="4"/>
      <c r="D11" s="4">
        <v>200</v>
      </c>
    </row>
    <row r="12" spans="1:4" x14ac:dyDescent="0.25">
      <c r="A12" s="24"/>
      <c r="B12" s="30"/>
      <c r="C12" s="4"/>
      <c r="D12" s="4"/>
    </row>
    <row r="13" spans="1:4" x14ac:dyDescent="0.25">
      <c r="A13" s="24" t="s">
        <v>77</v>
      </c>
      <c r="B13" s="30"/>
      <c r="C13" s="4"/>
      <c r="D13" s="4"/>
    </row>
    <row r="14" spans="1:4" x14ac:dyDescent="0.25">
      <c r="A14" s="24" t="s">
        <v>78</v>
      </c>
      <c r="B14" s="30"/>
      <c r="C14" s="3"/>
      <c r="D14" s="3">
        <v>200</v>
      </c>
    </row>
    <row r="15" spans="1:4" x14ac:dyDescent="0.25">
      <c r="A15" s="24" t="s">
        <v>70</v>
      </c>
      <c r="B15" s="30"/>
      <c r="C15" s="4"/>
      <c r="D15" s="4">
        <v>200</v>
      </c>
    </row>
    <row r="16" spans="1:4" x14ac:dyDescent="0.25">
      <c r="A16" s="24" t="s">
        <v>72</v>
      </c>
      <c r="B16" s="30"/>
      <c r="C16" s="4"/>
      <c r="D16" s="4">
        <v>200</v>
      </c>
    </row>
    <row r="17" spans="1:5" x14ac:dyDescent="0.25">
      <c r="A17" s="24" t="s">
        <v>79</v>
      </c>
      <c r="B17" s="30"/>
      <c r="C17" s="4"/>
      <c r="D17" s="4">
        <v>200</v>
      </c>
    </row>
    <row r="18" spans="1:5" x14ac:dyDescent="0.25">
      <c r="A18" s="24" t="s">
        <v>80</v>
      </c>
      <c r="B18" s="30"/>
      <c r="C18" s="4"/>
      <c r="D18" s="4">
        <v>200</v>
      </c>
    </row>
    <row r="19" spans="1:5" x14ac:dyDescent="0.25">
      <c r="A19" s="24" t="s">
        <v>81</v>
      </c>
      <c r="B19" s="30"/>
      <c r="C19" s="4"/>
      <c r="D19" s="4">
        <v>200</v>
      </c>
    </row>
    <row r="20" spans="1:5" x14ac:dyDescent="0.25">
      <c r="A20" s="24"/>
      <c r="B20" s="30"/>
      <c r="C20" s="4"/>
      <c r="D20" s="4"/>
    </row>
    <row r="21" spans="1:5" x14ac:dyDescent="0.25">
      <c r="A21" s="26" t="s">
        <v>2</v>
      </c>
      <c r="B21" s="31"/>
      <c r="C21" s="5">
        <f>SUM(C4:C20)</f>
        <v>270.88</v>
      </c>
      <c r="D21" s="5">
        <f>SUM(D4:D20)</f>
        <v>2000</v>
      </c>
    </row>
    <row r="22" spans="1:5" x14ac:dyDescent="0.25">
      <c r="A22" s="25" t="s">
        <v>17</v>
      </c>
      <c r="B22" s="32"/>
      <c r="C22" s="4"/>
      <c r="D22" s="4"/>
    </row>
    <row r="23" spans="1:5" x14ac:dyDescent="0.25">
      <c r="A23" s="24" t="s">
        <v>128</v>
      </c>
      <c r="B23" s="30"/>
      <c r="C23" s="4"/>
      <c r="D23" s="4">
        <v>-400</v>
      </c>
    </row>
    <row r="24" spans="1:5" x14ac:dyDescent="0.25">
      <c r="A24" s="24" t="s">
        <v>82</v>
      </c>
      <c r="B24" s="30"/>
      <c r="C24" s="4"/>
      <c r="D24" s="4"/>
    </row>
    <row r="25" spans="1:5" x14ac:dyDescent="0.25">
      <c r="A25" s="24" t="s">
        <v>129</v>
      </c>
      <c r="B25" s="30"/>
      <c r="C25" s="77">
        <v>-35.950000000000003</v>
      </c>
      <c r="D25" s="77"/>
    </row>
    <row r="26" spans="1:5" x14ac:dyDescent="0.25">
      <c r="A26" s="24" t="s">
        <v>130</v>
      </c>
      <c r="B26" s="30"/>
      <c r="C26" s="77">
        <v>-3</v>
      </c>
      <c r="D26" s="77"/>
    </row>
    <row r="27" spans="1:5" x14ac:dyDescent="0.25">
      <c r="A27" s="13" t="s">
        <v>2</v>
      </c>
      <c r="B27" s="33"/>
      <c r="C27" s="12">
        <f>SUM(C25:C26)</f>
        <v>-38.950000000000003</v>
      </c>
      <c r="D27" s="12">
        <f>SUM(D22:D24)</f>
        <v>-400</v>
      </c>
    </row>
    <row r="28" spans="1:5" x14ac:dyDescent="0.25">
      <c r="A28" s="14" t="s">
        <v>3</v>
      </c>
      <c r="B28" s="14"/>
      <c r="C28" s="15">
        <f>C21+C27</f>
        <v>231.93</v>
      </c>
      <c r="D28" s="15">
        <f>+D21+D27</f>
        <v>1600</v>
      </c>
      <c r="E28" s="75">
        <f>SUM(C28:D28)</f>
        <v>1831.93</v>
      </c>
    </row>
  </sheetData>
  <mergeCells count="1">
    <mergeCell ref="A1:C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DB91A-DF37-9F4E-9F6D-1E5F7839DC41}">
  <dimension ref="B1:G30"/>
  <sheetViews>
    <sheetView workbookViewId="0">
      <selection activeCell="H27" sqref="H27"/>
    </sheetView>
  </sheetViews>
  <sheetFormatPr defaultColWidth="11.5546875" defaultRowHeight="13.2" x14ac:dyDescent="0.25"/>
  <cols>
    <col min="2" max="2" width="40.44140625" customWidth="1"/>
    <col min="5" max="5" width="12.44140625" customWidth="1"/>
    <col min="6" max="6" width="14.109375" customWidth="1"/>
  </cols>
  <sheetData>
    <row r="1" spans="2:6" ht="22.2" x14ac:dyDescent="0.35">
      <c r="B1" s="117" t="s">
        <v>15</v>
      </c>
      <c r="C1" s="119"/>
      <c r="D1" s="119"/>
      <c r="E1" s="118"/>
      <c r="F1" s="20"/>
    </row>
    <row r="2" spans="2:6" ht="13.8" thickBot="1" x14ac:dyDescent="0.3">
      <c r="B2" s="11" t="s">
        <v>112</v>
      </c>
      <c r="C2" s="35"/>
      <c r="D2" s="36"/>
      <c r="E2" s="37"/>
      <c r="F2" s="38"/>
    </row>
    <row r="3" spans="2:6" x14ac:dyDescent="0.25">
      <c r="B3" s="21" t="s">
        <v>0</v>
      </c>
      <c r="C3" s="56" t="s">
        <v>113</v>
      </c>
      <c r="D3" s="56" t="s">
        <v>84</v>
      </c>
      <c r="E3" s="56" t="s">
        <v>6</v>
      </c>
      <c r="F3" s="56" t="s">
        <v>7</v>
      </c>
    </row>
    <row r="4" spans="2:6" x14ac:dyDescent="0.25">
      <c r="B4" s="22" t="s">
        <v>1</v>
      </c>
      <c r="C4" s="57"/>
      <c r="D4" s="57"/>
      <c r="E4" s="58">
        <v>0</v>
      </c>
      <c r="F4" s="59"/>
    </row>
    <row r="5" spans="2:6" x14ac:dyDescent="0.25">
      <c r="B5" s="24" t="s">
        <v>114</v>
      </c>
      <c r="C5" s="60"/>
      <c r="D5" s="60"/>
      <c r="E5" s="3"/>
      <c r="F5" s="3"/>
    </row>
    <row r="6" spans="2:6" x14ac:dyDescent="0.25">
      <c r="B6" s="24" t="s">
        <v>75</v>
      </c>
      <c r="C6" s="60"/>
      <c r="D6" s="60"/>
      <c r="E6" s="4">
        <v>231.93</v>
      </c>
      <c r="F6" s="4"/>
    </row>
    <row r="7" spans="2:6" x14ac:dyDescent="0.25">
      <c r="B7" s="24" t="s">
        <v>86</v>
      </c>
      <c r="C7" s="61">
        <v>43185</v>
      </c>
      <c r="D7" s="60" t="s">
        <v>87</v>
      </c>
      <c r="E7" s="4"/>
      <c r="F7" s="4">
        <v>200</v>
      </c>
    </row>
    <row r="8" spans="2:6" x14ac:dyDescent="0.25">
      <c r="B8" s="24" t="s">
        <v>88</v>
      </c>
      <c r="C8" s="61">
        <v>43278</v>
      </c>
      <c r="D8" s="60" t="s">
        <v>89</v>
      </c>
      <c r="E8" s="4"/>
      <c r="F8" s="4">
        <v>200</v>
      </c>
    </row>
    <row r="9" spans="2:6" x14ac:dyDescent="0.25">
      <c r="B9" s="24" t="s">
        <v>77</v>
      </c>
      <c r="C9" s="60"/>
      <c r="D9" s="60"/>
      <c r="E9" s="4"/>
      <c r="F9" s="4"/>
    </row>
    <row r="10" spans="2:6" x14ac:dyDescent="0.25">
      <c r="B10" s="24" t="s">
        <v>90</v>
      </c>
      <c r="C10" s="61">
        <v>43305</v>
      </c>
      <c r="D10" s="60" t="s">
        <v>87</v>
      </c>
      <c r="E10" s="3"/>
      <c r="F10" s="3">
        <v>200</v>
      </c>
    </row>
    <row r="11" spans="2:6" x14ac:dyDescent="0.25">
      <c r="B11" s="24" t="s">
        <v>115</v>
      </c>
      <c r="C11" s="61">
        <v>43342</v>
      </c>
      <c r="D11" s="60" t="s">
        <v>98</v>
      </c>
      <c r="E11" s="4"/>
      <c r="F11" s="4">
        <v>200</v>
      </c>
    </row>
    <row r="12" spans="2:6" x14ac:dyDescent="0.25">
      <c r="B12" s="24" t="s">
        <v>91</v>
      </c>
      <c r="C12" s="61">
        <v>43347</v>
      </c>
      <c r="D12" s="60" t="s">
        <v>89</v>
      </c>
      <c r="E12" s="4"/>
      <c r="F12" s="4">
        <v>200</v>
      </c>
    </row>
    <row r="13" spans="2:6" x14ac:dyDescent="0.25">
      <c r="B13" s="24" t="s">
        <v>92</v>
      </c>
      <c r="C13" s="61">
        <v>43382</v>
      </c>
      <c r="D13" s="60" t="s">
        <v>87</v>
      </c>
      <c r="E13" s="4"/>
      <c r="F13" s="4">
        <v>200</v>
      </c>
    </row>
    <row r="14" spans="2:6" x14ac:dyDescent="0.25">
      <c r="B14" s="24" t="s">
        <v>93</v>
      </c>
      <c r="C14" s="61">
        <v>43386</v>
      </c>
      <c r="D14" s="60" t="s">
        <v>87</v>
      </c>
      <c r="E14" s="4"/>
      <c r="F14" s="4">
        <v>200</v>
      </c>
    </row>
    <row r="15" spans="2:6" x14ac:dyDescent="0.25">
      <c r="B15" s="24" t="s">
        <v>94</v>
      </c>
      <c r="C15" s="61">
        <v>43403</v>
      </c>
      <c r="D15" s="60" t="s">
        <v>95</v>
      </c>
      <c r="E15" s="4"/>
      <c r="F15" s="4">
        <v>200</v>
      </c>
    </row>
    <row r="16" spans="2:6" x14ac:dyDescent="0.25">
      <c r="B16" s="24" t="s">
        <v>96</v>
      </c>
      <c r="C16" s="61">
        <v>43432</v>
      </c>
      <c r="D16" s="60" t="s">
        <v>87</v>
      </c>
      <c r="E16" s="4"/>
      <c r="F16" s="4">
        <v>200</v>
      </c>
    </row>
    <row r="17" spans="2:7" x14ac:dyDescent="0.25">
      <c r="B17" s="24" t="s">
        <v>97</v>
      </c>
      <c r="C17" s="61">
        <v>43432</v>
      </c>
      <c r="D17" s="60" t="s">
        <v>87</v>
      </c>
      <c r="E17" s="4"/>
      <c r="F17" s="4">
        <v>200</v>
      </c>
    </row>
    <row r="18" spans="2:7" x14ac:dyDescent="0.25">
      <c r="B18" s="24" t="s">
        <v>99</v>
      </c>
      <c r="C18" s="61">
        <v>43432</v>
      </c>
      <c r="D18" s="60" t="s">
        <v>87</v>
      </c>
      <c r="E18" s="4"/>
      <c r="F18" s="4">
        <v>200</v>
      </c>
    </row>
    <row r="19" spans="2:7" x14ac:dyDescent="0.25">
      <c r="B19" s="24" t="s">
        <v>101</v>
      </c>
      <c r="C19" s="61">
        <v>43451</v>
      </c>
      <c r="D19" s="60" t="s">
        <v>87</v>
      </c>
      <c r="E19" s="4"/>
      <c r="F19" s="4">
        <v>200</v>
      </c>
    </row>
    <row r="20" spans="2:7" x14ac:dyDescent="0.25">
      <c r="B20" s="24" t="s">
        <v>116</v>
      </c>
      <c r="C20" s="61">
        <v>43451</v>
      </c>
      <c r="D20" s="60"/>
      <c r="E20" s="4">
        <v>140</v>
      </c>
      <c r="F20" s="4"/>
    </row>
    <row r="21" spans="2:7" x14ac:dyDescent="0.25">
      <c r="B21" s="24"/>
      <c r="C21" s="60"/>
      <c r="D21" s="60"/>
      <c r="E21" s="4"/>
      <c r="F21" s="4"/>
    </row>
    <row r="22" spans="2:7" x14ac:dyDescent="0.25">
      <c r="B22" s="26" t="s">
        <v>2</v>
      </c>
      <c r="C22" s="62"/>
      <c r="D22" s="62"/>
      <c r="E22" s="65">
        <f>SUM(E6:E21)</f>
        <v>371.93</v>
      </c>
      <c r="F22" s="63">
        <f>SUM(F7:F21)</f>
        <v>2400</v>
      </c>
    </row>
    <row r="23" spans="2:7" x14ac:dyDescent="0.25">
      <c r="B23" s="25" t="s">
        <v>17</v>
      </c>
      <c r="C23" s="64"/>
      <c r="D23" s="64"/>
      <c r="E23" s="67"/>
      <c r="F23" s="66"/>
    </row>
    <row r="24" spans="2:7" x14ac:dyDescent="0.25">
      <c r="B24" s="24" t="s">
        <v>117</v>
      </c>
      <c r="C24" s="60"/>
      <c r="D24" s="60"/>
      <c r="F24" s="68">
        <v>-200</v>
      </c>
    </row>
    <row r="25" spans="2:7" x14ac:dyDescent="0.25">
      <c r="B25" s="24" t="s">
        <v>118</v>
      </c>
      <c r="C25" s="60"/>
      <c r="D25" s="60"/>
      <c r="E25" s="67">
        <v>-23.32</v>
      </c>
      <c r="F25" s="69"/>
    </row>
    <row r="26" spans="2:7" x14ac:dyDescent="0.25">
      <c r="B26" s="24" t="s">
        <v>119</v>
      </c>
      <c r="C26" s="60"/>
      <c r="D26" s="60"/>
      <c r="E26" s="70">
        <v>-6</v>
      </c>
      <c r="F26" s="71"/>
    </row>
    <row r="27" spans="2:7" x14ac:dyDescent="0.25">
      <c r="B27" s="13" t="s">
        <v>2</v>
      </c>
      <c r="C27" s="72"/>
      <c r="D27" s="72"/>
      <c r="E27" s="76">
        <f>SUM(E25:E26)</f>
        <v>-29.32</v>
      </c>
      <c r="F27" s="76">
        <f>F24</f>
        <v>-200</v>
      </c>
    </row>
    <row r="28" spans="2:7" x14ac:dyDescent="0.25">
      <c r="B28" s="14" t="s">
        <v>3</v>
      </c>
      <c r="C28" s="54"/>
      <c r="D28" s="54"/>
      <c r="E28" s="76">
        <f>E22+E27</f>
        <v>342.61</v>
      </c>
      <c r="F28" s="15">
        <f>F22+F24</f>
        <v>2200</v>
      </c>
      <c r="G28" s="75">
        <f>SUM(E28:F28)</f>
        <v>2542.61</v>
      </c>
    </row>
    <row r="30" spans="2:7" x14ac:dyDescent="0.25">
      <c r="C30" s="55"/>
      <c r="D30" s="55"/>
    </row>
  </sheetData>
  <mergeCells count="1">
    <mergeCell ref="B1:E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794E2-BDDE-6340-AF5D-DBBFD3521AF3}">
  <dimension ref="A1:G31"/>
  <sheetViews>
    <sheetView workbookViewId="0">
      <selection activeCell="H27" sqref="H27"/>
    </sheetView>
  </sheetViews>
  <sheetFormatPr defaultColWidth="11.5546875" defaultRowHeight="13.2" x14ac:dyDescent="0.25"/>
  <cols>
    <col min="2" max="2" width="33.77734375" customWidth="1"/>
  </cols>
  <sheetData>
    <row r="1" spans="2:6" ht="22.2" x14ac:dyDescent="0.35">
      <c r="B1" s="117" t="s">
        <v>15</v>
      </c>
      <c r="C1" s="119"/>
      <c r="D1" s="119"/>
      <c r="E1" s="118"/>
      <c r="F1" s="20"/>
    </row>
    <row r="2" spans="2:6" x14ac:dyDescent="0.25">
      <c r="B2" s="34" t="s">
        <v>131</v>
      </c>
      <c r="C2" s="35"/>
      <c r="D2" s="36"/>
      <c r="E2" s="37"/>
      <c r="F2" s="38"/>
    </row>
    <row r="3" spans="2:6" x14ac:dyDescent="0.25">
      <c r="B3" s="39" t="s">
        <v>0</v>
      </c>
      <c r="C3" s="40" t="s">
        <v>83</v>
      </c>
      <c r="D3" s="40" t="s">
        <v>84</v>
      </c>
      <c r="E3" s="40" t="s">
        <v>6</v>
      </c>
      <c r="F3" s="40" t="s">
        <v>85</v>
      </c>
    </row>
    <row r="4" spans="2:6" x14ac:dyDescent="0.25">
      <c r="B4" s="41" t="s">
        <v>1</v>
      </c>
      <c r="C4" s="42"/>
      <c r="D4" s="42"/>
      <c r="E4" s="76">
        <v>342.61</v>
      </c>
      <c r="F4" s="43"/>
    </row>
    <row r="5" spans="2:6" x14ac:dyDescent="0.25">
      <c r="B5" s="44" t="s">
        <v>86</v>
      </c>
      <c r="C5" s="45">
        <v>43185</v>
      </c>
      <c r="D5" s="46" t="s">
        <v>87</v>
      </c>
      <c r="E5" s="43"/>
      <c r="F5" s="43">
        <v>200</v>
      </c>
    </row>
    <row r="6" spans="2:6" x14ac:dyDescent="0.25">
      <c r="B6" s="47" t="s">
        <v>88</v>
      </c>
      <c r="C6" s="45">
        <v>43278</v>
      </c>
      <c r="D6" s="46" t="s">
        <v>89</v>
      </c>
      <c r="E6" s="43"/>
      <c r="F6" s="43">
        <v>200</v>
      </c>
    </row>
    <row r="7" spans="2:6" x14ac:dyDescent="0.25">
      <c r="B7" s="47" t="s">
        <v>90</v>
      </c>
      <c r="C7" s="45">
        <v>43305</v>
      </c>
      <c r="D7" s="46" t="s">
        <v>87</v>
      </c>
      <c r="E7" s="43"/>
      <c r="F7" s="43">
        <v>200</v>
      </c>
    </row>
    <row r="8" spans="2:6" x14ac:dyDescent="0.25">
      <c r="B8" s="47" t="s">
        <v>91</v>
      </c>
      <c r="C8" s="45">
        <v>43347</v>
      </c>
      <c r="D8" s="46" t="s">
        <v>89</v>
      </c>
      <c r="E8" s="43"/>
      <c r="F8" s="43">
        <v>200</v>
      </c>
    </row>
    <row r="9" spans="2:6" x14ac:dyDescent="0.25">
      <c r="B9" s="47" t="s">
        <v>92</v>
      </c>
      <c r="C9" s="45">
        <v>43382</v>
      </c>
      <c r="D9" s="46" t="s">
        <v>87</v>
      </c>
      <c r="E9" s="43"/>
      <c r="F9" s="43">
        <v>200</v>
      </c>
    </row>
    <row r="10" spans="2:6" x14ac:dyDescent="0.25">
      <c r="B10" s="47" t="s">
        <v>93</v>
      </c>
      <c r="C10" s="45">
        <v>43386</v>
      </c>
      <c r="D10" s="46" t="s">
        <v>87</v>
      </c>
      <c r="E10" s="43"/>
      <c r="F10" s="43">
        <v>200</v>
      </c>
    </row>
    <row r="11" spans="2:6" x14ac:dyDescent="0.25">
      <c r="B11" s="47" t="s">
        <v>94</v>
      </c>
      <c r="C11" s="45">
        <v>43403</v>
      </c>
      <c r="D11" s="46" t="s">
        <v>95</v>
      </c>
      <c r="E11" s="43"/>
      <c r="F11" s="43">
        <v>200</v>
      </c>
    </row>
    <row r="12" spans="2:6" x14ac:dyDescent="0.25">
      <c r="B12" s="47" t="s">
        <v>96</v>
      </c>
      <c r="C12" s="45">
        <v>43432</v>
      </c>
      <c r="D12" s="46" t="s">
        <v>87</v>
      </c>
      <c r="E12" s="43"/>
      <c r="F12" s="43">
        <v>200</v>
      </c>
    </row>
    <row r="13" spans="2:6" x14ac:dyDescent="0.25">
      <c r="B13" s="47" t="s">
        <v>97</v>
      </c>
      <c r="C13" s="45">
        <v>43432</v>
      </c>
      <c r="D13" s="46" t="s">
        <v>98</v>
      </c>
      <c r="E13" s="43"/>
      <c r="F13" s="43">
        <v>200</v>
      </c>
    </row>
    <row r="14" spans="2:6" x14ac:dyDescent="0.25">
      <c r="B14" s="47" t="s">
        <v>99</v>
      </c>
      <c r="C14" s="45">
        <v>43432</v>
      </c>
      <c r="D14" s="46" t="s">
        <v>100</v>
      </c>
      <c r="E14" s="43"/>
      <c r="F14" s="43">
        <v>200</v>
      </c>
    </row>
    <row r="15" spans="2:6" x14ac:dyDescent="0.25">
      <c r="B15" s="47" t="s">
        <v>101</v>
      </c>
      <c r="C15" s="45">
        <v>43451</v>
      </c>
      <c r="D15" s="46" t="s">
        <v>95</v>
      </c>
      <c r="E15" s="43"/>
      <c r="F15" s="43">
        <v>200</v>
      </c>
    </row>
    <row r="16" spans="2:6" x14ac:dyDescent="0.25">
      <c r="B16" s="47" t="s">
        <v>102</v>
      </c>
      <c r="C16" s="45">
        <v>43474</v>
      </c>
      <c r="D16" s="46" t="s">
        <v>103</v>
      </c>
      <c r="E16" s="48"/>
      <c r="F16" s="43">
        <v>200</v>
      </c>
    </row>
    <row r="17" spans="1:7" x14ac:dyDescent="0.25">
      <c r="B17" s="47" t="s">
        <v>104</v>
      </c>
      <c r="C17" s="45">
        <v>43474</v>
      </c>
      <c r="D17" s="46"/>
      <c r="E17" s="43">
        <v>140</v>
      </c>
      <c r="F17" s="43"/>
    </row>
    <row r="18" spans="1:7" x14ac:dyDescent="0.25">
      <c r="B18" s="47" t="s">
        <v>105</v>
      </c>
      <c r="C18" s="45">
        <v>43507</v>
      </c>
      <c r="D18" s="49" t="s">
        <v>111</v>
      </c>
      <c r="E18" s="43"/>
      <c r="F18" s="43">
        <v>200</v>
      </c>
    </row>
    <row r="19" spans="1:7" x14ac:dyDescent="0.25">
      <c r="B19" s="47" t="s">
        <v>106</v>
      </c>
      <c r="C19" s="45">
        <v>43521</v>
      </c>
      <c r="D19" s="49" t="s">
        <v>100</v>
      </c>
      <c r="E19" s="43"/>
      <c r="F19" s="43">
        <v>200</v>
      </c>
    </row>
    <row r="20" spans="1:7" x14ac:dyDescent="0.25">
      <c r="B20" s="47" t="s">
        <v>107</v>
      </c>
      <c r="C20" s="45">
        <v>43521</v>
      </c>
      <c r="D20" s="49" t="s">
        <v>89</v>
      </c>
      <c r="E20" s="43"/>
      <c r="F20" s="43">
        <v>200</v>
      </c>
    </row>
    <row r="21" spans="1:7" x14ac:dyDescent="0.25">
      <c r="B21" s="47" t="s">
        <v>133</v>
      </c>
      <c r="C21" s="45"/>
      <c r="D21" s="46"/>
      <c r="E21" s="43"/>
      <c r="F21" s="43"/>
    </row>
    <row r="22" spans="1:7" x14ac:dyDescent="0.25">
      <c r="B22" s="47"/>
      <c r="C22" s="45"/>
      <c r="D22" s="46"/>
      <c r="E22" s="43"/>
      <c r="F22" s="43"/>
    </row>
    <row r="23" spans="1:7" x14ac:dyDescent="0.25">
      <c r="B23" s="50" t="s">
        <v>2</v>
      </c>
      <c r="C23" s="51"/>
      <c r="D23" s="51"/>
      <c r="E23" s="52">
        <f>SUM(E4:E17)</f>
        <v>482.61</v>
      </c>
      <c r="F23" s="52">
        <f>SUM(F5:F21)</f>
        <v>3000</v>
      </c>
    </row>
    <row r="24" spans="1:7" x14ac:dyDescent="0.25">
      <c r="B24" s="41" t="s">
        <v>17</v>
      </c>
      <c r="C24" s="42"/>
      <c r="D24" s="42"/>
      <c r="E24" s="43"/>
      <c r="F24" s="43"/>
    </row>
    <row r="25" spans="1:7" x14ac:dyDescent="0.25">
      <c r="A25" s="53"/>
      <c r="B25" s="47" t="s">
        <v>108</v>
      </c>
      <c r="C25" s="45">
        <v>43500</v>
      </c>
      <c r="D25" s="46"/>
      <c r="E25" s="43"/>
      <c r="F25" s="43">
        <v>-200</v>
      </c>
    </row>
    <row r="26" spans="1:7" x14ac:dyDescent="0.25">
      <c r="B26" s="47" t="s">
        <v>109</v>
      </c>
      <c r="C26" s="45">
        <v>43502</v>
      </c>
      <c r="D26" s="42"/>
      <c r="E26" s="43"/>
      <c r="F26" s="43">
        <v>-400</v>
      </c>
    </row>
    <row r="27" spans="1:7" x14ac:dyDescent="0.25">
      <c r="B27" s="47" t="s">
        <v>110</v>
      </c>
      <c r="C27" s="45">
        <v>43502</v>
      </c>
      <c r="D27" s="42"/>
      <c r="E27" s="43"/>
      <c r="F27" s="43">
        <v>-200</v>
      </c>
    </row>
    <row r="28" spans="1:7" x14ac:dyDescent="0.25">
      <c r="B28" s="47" t="s">
        <v>132</v>
      </c>
      <c r="C28" s="46"/>
      <c r="D28" s="46"/>
      <c r="E28" s="43">
        <v>3</v>
      </c>
      <c r="F28" s="48"/>
    </row>
    <row r="29" spans="1:7" x14ac:dyDescent="0.25">
      <c r="B29" s="47"/>
      <c r="C29" s="46"/>
      <c r="D29" s="46"/>
      <c r="E29" s="43"/>
      <c r="F29" s="48"/>
    </row>
    <row r="30" spans="1:7" x14ac:dyDescent="0.25">
      <c r="B30" s="50" t="s">
        <v>2</v>
      </c>
      <c r="C30" s="51"/>
      <c r="D30" s="51"/>
      <c r="E30" s="52">
        <f>SUM(E28:E29)</f>
        <v>3</v>
      </c>
      <c r="F30" s="52">
        <f>SUM(F25:F28)</f>
        <v>-800</v>
      </c>
    </row>
    <row r="31" spans="1:7" x14ac:dyDescent="0.25">
      <c r="B31" s="14" t="s">
        <v>3</v>
      </c>
      <c r="C31" s="54"/>
      <c r="D31" s="54"/>
      <c r="E31" s="15">
        <f>+E23+E30</f>
        <v>485.61</v>
      </c>
      <c r="F31" s="15">
        <f>+F23+F30</f>
        <v>2200</v>
      </c>
      <c r="G31" s="75">
        <f>SUM(E31:F31)</f>
        <v>2685.61</v>
      </c>
    </row>
  </sheetData>
  <mergeCells count="1">
    <mergeCell ref="B1:E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8B665-B7B7-6043-B7DF-2237B1723002}">
  <sheetPr>
    <pageSetUpPr fitToPage="1"/>
  </sheetPr>
  <dimension ref="B1:J27"/>
  <sheetViews>
    <sheetView workbookViewId="0">
      <selection activeCell="H27" sqref="H27"/>
    </sheetView>
  </sheetViews>
  <sheetFormatPr defaultColWidth="11.5546875" defaultRowHeight="13.2" x14ac:dyDescent="0.25"/>
  <cols>
    <col min="1" max="1" width="2.33203125" customWidth="1"/>
    <col min="2" max="2" width="33.77734375" customWidth="1"/>
    <col min="3" max="3" width="8.6640625" customWidth="1"/>
    <col min="7" max="7" width="10.109375" customWidth="1"/>
  </cols>
  <sheetData>
    <row r="1" spans="2:10" ht="22.2" x14ac:dyDescent="0.35">
      <c r="B1" s="117" t="s">
        <v>15</v>
      </c>
      <c r="C1" s="119"/>
      <c r="D1" s="119"/>
      <c r="E1" s="118"/>
      <c r="F1" s="20"/>
    </row>
    <row r="2" spans="2:10" x14ac:dyDescent="0.25">
      <c r="B2" s="34" t="s">
        <v>135</v>
      </c>
      <c r="C2" s="35"/>
      <c r="D2" s="36"/>
      <c r="E2" s="37"/>
      <c r="F2" s="38"/>
    </row>
    <row r="3" spans="2:10" x14ac:dyDescent="0.25">
      <c r="B3" s="39" t="s">
        <v>0</v>
      </c>
      <c r="C3" s="40" t="s">
        <v>83</v>
      </c>
      <c r="D3" s="40" t="s">
        <v>84</v>
      </c>
      <c r="E3" s="40" t="s">
        <v>6</v>
      </c>
      <c r="F3" s="40" t="s">
        <v>85</v>
      </c>
    </row>
    <row r="4" spans="2:10" x14ac:dyDescent="0.25">
      <c r="B4" s="41" t="s">
        <v>1</v>
      </c>
      <c r="C4" s="42"/>
      <c r="D4" s="42"/>
      <c r="E4" s="43">
        <v>485.61</v>
      </c>
      <c r="F4" s="43"/>
    </row>
    <row r="5" spans="2:10" x14ac:dyDescent="0.25">
      <c r="B5" s="44" t="s">
        <v>86</v>
      </c>
      <c r="C5" s="45">
        <v>43185</v>
      </c>
      <c r="D5" s="46" t="s">
        <v>87</v>
      </c>
      <c r="E5" s="43"/>
      <c r="F5" s="43">
        <v>200</v>
      </c>
    </row>
    <row r="6" spans="2:10" x14ac:dyDescent="0.25">
      <c r="B6" s="47" t="s">
        <v>90</v>
      </c>
      <c r="C6" s="45">
        <v>43305</v>
      </c>
      <c r="D6" s="46" t="s">
        <v>87</v>
      </c>
      <c r="E6" s="43"/>
      <c r="F6" s="43">
        <v>200</v>
      </c>
    </row>
    <row r="7" spans="2:10" x14ac:dyDescent="0.25">
      <c r="B7" s="47" t="s">
        <v>92</v>
      </c>
      <c r="C7" s="45">
        <v>43382</v>
      </c>
      <c r="D7" s="46" t="s">
        <v>87</v>
      </c>
      <c r="E7" s="43"/>
      <c r="F7" s="43">
        <v>200</v>
      </c>
    </row>
    <row r="8" spans="2:10" x14ac:dyDescent="0.25">
      <c r="B8" s="47" t="s">
        <v>93</v>
      </c>
      <c r="C8" s="45">
        <v>43386</v>
      </c>
      <c r="D8" s="46" t="s">
        <v>120</v>
      </c>
      <c r="E8" s="43"/>
      <c r="F8" s="43">
        <v>200</v>
      </c>
    </row>
    <row r="9" spans="2:10" x14ac:dyDescent="0.25">
      <c r="B9" s="47" t="s">
        <v>94</v>
      </c>
      <c r="C9" s="45">
        <v>43403</v>
      </c>
      <c r="D9" s="73" t="s">
        <v>95</v>
      </c>
      <c r="E9" s="43"/>
      <c r="F9" s="43">
        <v>200</v>
      </c>
    </row>
    <row r="10" spans="2:10" x14ac:dyDescent="0.25">
      <c r="B10" s="47" t="s">
        <v>134</v>
      </c>
      <c r="C10" s="45">
        <v>43432</v>
      </c>
      <c r="D10" s="46" t="s">
        <v>87</v>
      </c>
      <c r="E10" s="43"/>
      <c r="F10" s="43">
        <v>200</v>
      </c>
    </row>
    <row r="11" spans="2:10" x14ac:dyDescent="0.25">
      <c r="B11" s="47" t="s">
        <v>99</v>
      </c>
      <c r="C11" s="45">
        <v>43432</v>
      </c>
      <c r="D11" s="46" t="s">
        <v>100</v>
      </c>
      <c r="E11" s="43"/>
      <c r="F11" s="43">
        <v>200</v>
      </c>
    </row>
    <row r="12" spans="2:10" x14ac:dyDescent="0.25">
      <c r="B12" s="47" t="s">
        <v>101</v>
      </c>
      <c r="C12" s="45">
        <v>43451</v>
      </c>
      <c r="D12" s="73" t="s">
        <v>95</v>
      </c>
      <c r="E12" s="43"/>
      <c r="F12" s="43">
        <v>200</v>
      </c>
    </row>
    <row r="13" spans="2:10" x14ac:dyDescent="0.25">
      <c r="B13" s="47" t="s">
        <v>121</v>
      </c>
      <c r="C13" s="45">
        <v>43507</v>
      </c>
      <c r="D13" s="74" t="s">
        <v>111</v>
      </c>
      <c r="E13" s="43"/>
      <c r="F13" s="43">
        <v>200</v>
      </c>
    </row>
    <row r="14" spans="2:10" x14ac:dyDescent="0.25">
      <c r="B14" s="47" t="s">
        <v>122</v>
      </c>
      <c r="C14" s="45">
        <v>43521</v>
      </c>
      <c r="D14" s="74" t="s">
        <v>100</v>
      </c>
      <c r="E14" s="43"/>
      <c r="F14" s="43">
        <v>200</v>
      </c>
      <c r="J14" s="79"/>
    </row>
    <row r="15" spans="2:10" x14ac:dyDescent="0.25">
      <c r="B15" s="47" t="s">
        <v>123</v>
      </c>
      <c r="C15" s="45">
        <v>43521</v>
      </c>
      <c r="D15" s="73" t="s">
        <v>89</v>
      </c>
      <c r="E15" s="43"/>
      <c r="F15" s="43">
        <v>200</v>
      </c>
    </row>
    <row r="16" spans="2:10" x14ac:dyDescent="0.25">
      <c r="B16" s="47" t="s">
        <v>124</v>
      </c>
      <c r="C16" s="45">
        <v>43549</v>
      </c>
      <c r="D16" s="73" t="s">
        <v>95</v>
      </c>
      <c r="E16" s="43"/>
      <c r="F16" s="43">
        <v>200</v>
      </c>
    </row>
    <row r="17" spans="2:7" x14ac:dyDescent="0.25">
      <c r="B17" s="47" t="s">
        <v>125</v>
      </c>
      <c r="C17" s="45">
        <v>43577</v>
      </c>
      <c r="D17" s="74" t="s">
        <v>103</v>
      </c>
      <c r="E17" s="43"/>
      <c r="F17" s="43">
        <v>200</v>
      </c>
    </row>
    <row r="18" spans="2:7" x14ac:dyDescent="0.25">
      <c r="B18" s="47" t="s">
        <v>137</v>
      </c>
      <c r="C18" s="45"/>
      <c r="D18" s="46"/>
      <c r="E18" s="43">
        <v>0</v>
      </c>
      <c r="F18" s="43"/>
    </row>
    <row r="19" spans="2:7" x14ac:dyDescent="0.25">
      <c r="B19" s="50" t="s">
        <v>2</v>
      </c>
      <c r="C19" s="51"/>
      <c r="D19" s="51"/>
      <c r="E19" s="52">
        <f>SUM(E4:E12)</f>
        <v>485.61</v>
      </c>
      <c r="F19" s="52">
        <f>SUM(F5:F18)</f>
        <v>2600</v>
      </c>
    </row>
    <row r="20" spans="2:7" x14ac:dyDescent="0.25">
      <c r="B20" s="41" t="s">
        <v>17</v>
      </c>
      <c r="C20" s="42"/>
      <c r="D20" s="42"/>
      <c r="E20" s="43"/>
      <c r="F20" s="43"/>
    </row>
    <row r="21" spans="2:7" x14ac:dyDescent="0.25">
      <c r="B21" s="47" t="s">
        <v>127</v>
      </c>
      <c r="C21" s="46"/>
      <c r="D21" s="46"/>
      <c r="E21" s="43"/>
      <c r="F21" s="78">
        <v>-600.04999999999995</v>
      </c>
    </row>
    <row r="22" spans="2:7" x14ac:dyDescent="0.25">
      <c r="B22" s="47" t="s">
        <v>126</v>
      </c>
      <c r="C22" s="46"/>
      <c r="D22" s="46"/>
      <c r="E22" s="43"/>
      <c r="F22" s="78">
        <v>-200</v>
      </c>
    </row>
    <row r="23" spans="2:7" x14ac:dyDescent="0.25">
      <c r="B23" s="47" t="s">
        <v>136</v>
      </c>
      <c r="C23" s="46"/>
      <c r="D23" s="46"/>
      <c r="E23" s="43"/>
      <c r="F23" s="78">
        <v>-3</v>
      </c>
    </row>
    <row r="24" spans="2:7" x14ac:dyDescent="0.25">
      <c r="B24" s="47"/>
      <c r="C24" s="46"/>
      <c r="D24" s="46"/>
      <c r="E24" s="43"/>
      <c r="F24" s="48"/>
    </row>
    <row r="25" spans="2:7" x14ac:dyDescent="0.25">
      <c r="B25" s="50" t="s">
        <v>2</v>
      </c>
      <c r="C25" s="51"/>
      <c r="D25" s="51"/>
      <c r="E25" s="52">
        <f>SUM(E23:E24)</f>
        <v>0</v>
      </c>
      <c r="F25" s="52">
        <f>SUM(F21:F23)</f>
        <v>-803.05</v>
      </c>
    </row>
    <row r="26" spans="2:7" x14ac:dyDescent="0.25">
      <c r="B26" s="14" t="s">
        <v>3</v>
      </c>
      <c r="C26" s="54"/>
      <c r="D26" s="54"/>
      <c r="E26" s="15">
        <f>+E19+E25</f>
        <v>485.61</v>
      </c>
      <c r="F26" s="15">
        <f>+F19+F25</f>
        <v>1796.95</v>
      </c>
      <c r="G26" s="75">
        <f>SUM(E26:F26)</f>
        <v>2282.56</v>
      </c>
    </row>
    <row r="27" spans="2:7" x14ac:dyDescent="0.25">
      <c r="C27" s="55"/>
      <c r="D27" s="55"/>
    </row>
  </sheetData>
  <mergeCells count="1">
    <mergeCell ref="B1:E1"/>
  </mergeCells>
  <pageMargins left="0.7" right="0.7" top="0.75" bottom="0.75" header="0.3" footer="0.3"/>
  <pageSetup orientation="landscape" horizontalDpi="0" verticalDpi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8ED9B-3942-2940-A81A-123C4C221D3F}">
  <dimension ref="B1:G26"/>
  <sheetViews>
    <sheetView workbookViewId="0">
      <selection activeCell="H27" sqref="H27"/>
    </sheetView>
  </sheetViews>
  <sheetFormatPr defaultColWidth="11.5546875" defaultRowHeight="13.2" x14ac:dyDescent="0.25"/>
  <cols>
    <col min="1" max="1" width="2.77734375" customWidth="1"/>
    <col min="2" max="2" width="21.77734375" customWidth="1"/>
    <col min="3" max="3" width="11.6640625" customWidth="1"/>
    <col min="4" max="4" width="11.33203125" customWidth="1"/>
    <col min="5" max="5" width="11.6640625" customWidth="1"/>
    <col min="6" max="6" width="11.77734375" customWidth="1"/>
  </cols>
  <sheetData>
    <row r="1" spans="2:6" ht="22.2" x14ac:dyDescent="0.35">
      <c r="B1" s="117" t="s">
        <v>15</v>
      </c>
      <c r="C1" s="119"/>
      <c r="D1" s="119"/>
      <c r="E1" s="118"/>
      <c r="F1" s="20"/>
    </row>
    <row r="2" spans="2:6" x14ac:dyDescent="0.25">
      <c r="B2" s="34" t="s">
        <v>143</v>
      </c>
      <c r="C2" s="35"/>
      <c r="D2" s="36"/>
      <c r="E2" s="37"/>
      <c r="F2" s="38"/>
    </row>
    <row r="3" spans="2:6" x14ac:dyDescent="0.25">
      <c r="B3" s="39" t="s">
        <v>0</v>
      </c>
      <c r="C3" s="40" t="s">
        <v>83</v>
      </c>
      <c r="D3" s="40" t="s">
        <v>84</v>
      </c>
      <c r="E3" s="40" t="s">
        <v>6</v>
      </c>
      <c r="F3" s="40" t="s">
        <v>85</v>
      </c>
    </row>
    <row r="4" spans="2:6" x14ac:dyDescent="0.25">
      <c r="B4" s="41" t="s">
        <v>1</v>
      </c>
      <c r="C4" s="42"/>
      <c r="D4" s="42"/>
      <c r="E4" s="43">
        <v>485.61</v>
      </c>
      <c r="F4" s="43"/>
    </row>
    <row r="5" spans="2:6" x14ac:dyDescent="0.25">
      <c r="B5" s="44" t="s">
        <v>86</v>
      </c>
      <c r="C5" s="45">
        <v>43185</v>
      </c>
      <c r="D5" s="46" t="s">
        <v>87</v>
      </c>
      <c r="E5" s="43"/>
      <c r="F5" s="43">
        <v>200</v>
      </c>
    </row>
    <row r="6" spans="2:6" x14ac:dyDescent="0.25">
      <c r="B6" s="47" t="s">
        <v>90</v>
      </c>
      <c r="C6" s="45">
        <v>43305</v>
      </c>
      <c r="D6" s="46" t="s">
        <v>89</v>
      </c>
      <c r="E6" s="43"/>
      <c r="F6" s="43">
        <v>200</v>
      </c>
    </row>
    <row r="7" spans="2:6" x14ac:dyDescent="0.25">
      <c r="B7" s="47" t="s">
        <v>92</v>
      </c>
      <c r="C7" s="45">
        <v>43382</v>
      </c>
      <c r="D7" s="46" t="s">
        <v>87</v>
      </c>
      <c r="E7" s="43"/>
      <c r="F7" s="43">
        <v>200</v>
      </c>
    </row>
    <row r="8" spans="2:6" x14ac:dyDescent="0.25">
      <c r="B8" s="47" t="s">
        <v>93</v>
      </c>
      <c r="C8" s="45">
        <v>43386</v>
      </c>
      <c r="D8" s="46" t="s">
        <v>120</v>
      </c>
      <c r="E8" s="43"/>
      <c r="F8" s="43">
        <v>200</v>
      </c>
    </row>
    <row r="9" spans="2:6" x14ac:dyDescent="0.25">
      <c r="B9" s="47" t="s">
        <v>134</v>
      </c>
      <c r="C9" s="45">
        <v>43432</v>
      </c>
      <c r="D9" s="73" t="s">
        <v>87</v>
      </c>
      <c r="E9" s="43"/>
      <c r="F9" s="43">
        <v>200</v>
      </c>
    </row>
    <row r="10" spans="2:6" x14ac:dyDescent="0.25">
      <c r="B10" s="47" t="s">
        <v>99</v>
      </c>
      <c r="C10" s="45">
        <v>43432</v>
      </c>
      <c r="D10" s="46" t="s">
        <v>100</v>
      </c>
      <c r="E10" s="43"/>
      <c r="F10" s="43">
        <v>200</v>
      </c>
    </row>
    <row r="11" spans="2:6" x14ac:dyDescent="0.25">
      <c r="B11" s="47" t="s">
        <v>121</v>
      </c>
      <c r="C11" s="45">
        <v>43507</v>
      </c>
      <c r="D11" s="74" t="s">
        <v>111</v>
      </c>
      <c r="E11" s="43"/>
      <c r="F11" s="43">
        <v>200</v>
      </c>
    </row>
    <row r="12" spans="2:6" x14ac:dyDescent="0.25">
      <c r="B12" s="47" t="s">
        <v>122</v>
      </c>
      <c r="C12" s="45">
        <v>43521</v>
      </c>
      <c r="D12" s="74" t="s">
        <v>100</v>
      </c>
      <c r="E12" s="43"/>
      <c r="F12" s="43">
        <v>200</v>
      </c>
    </row>
    <row r="13" spans="2:6" x14ac:dyDescent="0.25">
      <c r="B13" s="47" t="s">
        <v>125</v>
      </c>
      <c r="C13" s="45">
        <v>43577</v>
      </c>
      <c r="D13" s="74" t="s">
        <v>103</v>
      </c>
      <c r="E13" s="43"/>
      <c r="F13" s="43">
        <v>200</v>
      </c>
    </row>
    <row r="14" spans="2:6" x14ac:dyDescent="0.25">
      <c r="B14" s="47" t="s">
        <v>140</v>
      </c>
      <c r="C14" s="45">
        <v>43629</v>
      </c>
      <c r="D14" s="73" t="s">
        <v>95</v>
      </c>
      <c r="E14" s="43"/>
      <c r="F14" s="43">
        <v>200</v>
      </c>
    </row>
    <row r="15" spans="2:6" x14ac:dyDescent="0.25">
      <c r="B15" s="47" t="s">
        <v>141</v>
      </c>
      <c r="C15" s="45">
        <v>43647</v>
      </c>
      <c r="D15" s="46" t="s">
        <v>120</v>
      </c>
      <c r="E15" s="43"/>
      <c r="F15" s="43">
        <v>200</v>
      </c>
    </row>
    <row r="16" spans="2:6" x14ac:dyDescent="0.25">
      <c r="B16" s="47" t="s">
        <v>142</v>
      </c>
      <c r="C16" s="45">
        <v>43647</v>
      </c>
      <c r="D16" s="46" t="s">
        <v>87</v>
      </c>
      <c r="E16" s="43"/>
      <c r="F16" s="43">
        <v>200</v>
      </c>
    </row>
    <row r="17" spans="2:7" x14ac:dyDescent="0.25">
      <c r="B17" s="47" t="s">
        <v>139</v>
      </c>
      <c r="C17" s="45">
        <v>43600</v>
      </c>
      <c r="D17" s="46"/>
      <c r="E17" s="43">
        <v>150</v>
      </c>
      <c r="F17" s="43"/>
    </row>
    <row r="18" spans="2:7" x14ac:dyDescent="0.25">
      <c r="B18" s="47" t="s">
        <v>145</v>
      </c>
      <c r="C18" s="45" t="s">
        <v>144</v>
      </c>
      <c r="D18" s="46"/>
      <c r="E18" s="43">
        <v>140</v>
      </c>
      <c r="F18" s="43"/>
    </row>
    <row r="19" spans="2:7" x14ac:dyDescent="0.25">
      <c r="B19" s="50" t="s">
        <v>2</v>
      </c>
      <c r="C19" s="51"/>
      <c r="D19" s="51"/>
      <c r="E19" s="52">
        <f>SUM(E4:E18)</f>
        <v>775.61</v>
      </c>
      <c r="F19" s="52">
        <f>SUM(F5:F17)</f>
        <v>2400</v>
      </c>
    </row>
    <row r="20" spans="2:7" x14ac:dyDescent="0.25">
      <c r="B20" s="41" t="s">
        <v>17</v>
      </c>
      <c r="C20" s="42"/>
      <c r="D20" s="42"/>
      <c r="E20" s="43"/>
      <c r="F20" s="43"/>
    </row>
    <row r="21" spans="2:7" x14ac:dyDescent="0.25">
      <c r="B21" s="47" t="s">
        <v>138</v>
      </c>
      <c r="C21" s="46" t="s">
        <v>147</v>
      </c>
      <c r="D21" s="42"/>
      <c r="E21" s="43"/>
      <c r="F21" s="43">
        <v>-200</v>
      </c>
    </row>
    <row r="22" spans="2:7" x14ac:dyDescent="0.25">
      <c r="B22" s="47" t="s">
        <v>146</v>
      </c>
      <c r="C22" s="46" t="s">
        <v>148</v>
      </c>
      <c r="D22" s="42"/>
      <c r="E22" s="43"/>
      <c r="F22" s="43">
        <v>-200</v>
      </c>
    </row>
    <row r="23" spans="2:7" x14ac:dyDescent="0.25">
      <c r="B23" s="47" t="s">
        <v>136</v>
      </c>
      <c r="C23" s="46"/>
      <c r="D23" s="46"/>
      <c r="E23" s="43">
        <v>-3</v>
      </c>
      <c r="F23" s="78"/>
    </row>
    <row r="24" spans="2:7" x14ac:dyDescent="0.25">
      <c r="B24" s="47"/>
      <c r="C24" s="46"/>
      <c r="D24" s="46"/>
      <c r="E24" s="43"/>
      <c r="F24" s="48"/>
    </row>
    <row r="25" spans="2:7" x14ac:dyDescent="0.25">
      <c r="B25" s="50" t="s">
        <v>2</v>
      </c>
      <c r="C25" s="51"/>
      <c r="D25" s="51"/>
      <c r="E25" s="52">
        <f>SUM(E23:E24)</f>
        <v>-3</v>
      </c>
      <c r="F25" s="52">
        <f>SUM(F21:F24)</f>
        <v>-400</v>
      </c>
    </row>
    <row r="26" spans="2:7" x14ac:dyDescent="0.25">
      <c r="B26" s="14" t="s">
        <v>3</v>
      </c>
      <c r="C26" s="80"/>
      <c r="D26" s="54"/>
      <c r="E26" s="15">
        <f>+E19+E25</f>
        <v>772.61</v>
      </c>
      <c r="F26" s="15">
        <f>+F19+F25</f>
        <v>2000</v>
      </c>
      <c r="G26" s="75"/>
    </row>
  </sheetData>
  <mergeCells count="1">
    <mergeCell ref="B1:E1"/>
  </mergeCells>
  <pageMargins left="0.7" right="0.7" top="0.75" bottom="0.75" header="0.3" footer="0.3"/>
  <pageSetup orientation="portrait" horizontalDpi="0" verticalDpi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52CBA-6A96-5D47-B06F-F75D1C4E2079}">
  <dimension ref="B2:I27"/>
  <sheetViews>
    <sheetView zoomScaleNormal="100" workbookViewId="0">
      <selection activeCell="H27" sqref="H27"/>
    </sheetView>
  </sheetViews>
  <sheetFormatPr defaultColWidth="11.5546875" defaultRowHeight="13.2" x14ac:dyDescent="0.25"/>
  <cols>
    <col min="1" max="1" width="3.33203125" customWidth="1"/>
    <col min="2" max="2" width="17.44140625" customWidth="1"/>
    <col min="3" max="3" width="12.109375" customWidth="1"/>
    <col min="5" max="5" width="11.77734375" customWidth="1"/>
    <col min="6" max="6" width="12.109375" customWidth="1"/>
  </cols>
  <sheetData>
    <row r="2" spans="2:6" ht="17.399999999999999" x14ac:dyDescent="0.3">
      <c r="B2" s="120" t="s">
        <v>163</v>
      </c>
      <c r="C2" s="121"/>
      <c r="D2" s="121"/>
      <c r="E2" s="121"/>
      <c r="F2" s="20"/>
    </row>
    <row r="3" spans="2:6" x14ac:dyDescent="0.25">
      <c r="B3" s="34" t="s">
        <v>149</v>
      </c>
      <c r="C3" s="35"/>
      <c r="D3" s="36"/>
      <c r="E3" s="37"/>
      <c r="F3" s="38"/>
    </row>
    <row r="4" spans="2:6" x14ac:dyDescent="0.25">
      <c r="B4" s="39" t="s">
        <v>0</v>
      </c>
      <c r="C4" s="40" t="s">
        <v>83</v>
      </c>
      <c r="D4" s="40" t="s">
        <v>84</v>
      </c>
      <c r="E4" s="40" t="s">
        <v>6</v>
      </c>
      <c r="F4" s="40" t="s">
        <v>85</v>
      </c>
    </row>
    <row r="5" spans="2:6" x14ac:dyDescent="0.25">
      <c r="B5" s="41" t="s">
        <v>1</v>
      </c>
      <c r="C5" s="42"/>
      <c r="D5" s="42"/>
      <c r="E5" s="43">
        <v>772.61</v>
      </c>
      <c r="F5" s="43"/>
    </row>
    <row r="6" spans="2:6" x14ac:dyDescent="0.25">
      <c r="B6" s="44" t="s">
        <v>86</v>
      </c>
      <c r="C6" s="45">
        <v>43185</v>
      </c>
      <c r="D6" s="46" t="s">
        <v>152</v>
      </c>
      <c r="E6" s="43"/>
      <c r="F6" s="43">
        <v>200</v>
      </c>
    </row>
    <row r="7" spans="2:6" x14ac:dyDescent="0.25">
      <c r="B7" s="47" t="s">
        <v>90</v>
      </c>
      <c r="C7" s="45">
        <v>43305</v>
      </c>
      <c r="D7" s="46" t="s">
        <v>89</v>
      </c>
      <c r="E7" s="43"/>
      <c r="F7" s="43">
        <v>200</v>
      </c>
    </row>
    <row r="8" spans="2:6" x14ac:dyDescent="0.25">
      <c r="B8" s="47" t="s">
        <v>92</v>
      </c>
      <c r="C8" s="45">
        <v>43382</v>
      </c>
      <c r="D8" s="73" t="s">
        <v>111</v>
      </c>
      <c r="E8" s="43"/>
      <c r="F8" s="43">
        <v>200</v>
      </c>
    </row>
    <row r="9" spans="2:6" x14ac:dyDescent="0.25">
      <c r="B9" s="47" t="s">
        <v>93</v>
      </c>
      <c r="C9" s="45">
        <v>43386</v>
      </c>
      <c r="D9" s="46" t="s">
        <v>120</v>
      </c>
      <c r="E9" s="43"/>
      <c r="F9" s="43">
        <v>200</v>
      </c>
    </row>
    <row r="10" spans="2:6" x14ac:dyDescent="0.25">
      <c r="B10" s="47" t="s">
        <v>99</v>
      </c>
      <c r="C10" s="45">
        <v>43432</v>
      </c>
      <c r="D10" s="46" t="s">
        <v>100</v>
      </c>
      <c r="E10" s="43"/>
      <c r="F10" s="43">
        <v>200</v>
      </c>
    </row>
    <row r="11" spans="2:6" x14ac:dyDescent="0.25">
      <c r="B11" s="47" t="s">
        <v>121</v>
      </c>
      <c r="C11" s="45">
        <v>43507</v>
      </c>
      <c r="D11" s="74" t="s">
        <v>111</v>
      </c>
      <c r="E11" s="43"/>
      <c r="F11" s="43">
        <v>200</v>
      </c>
    </row>
    <row r="12" spans="2:6" x14ac:dyDescent="0.25">
      <c r="B12" s="47" t="s">
        <v>122</v>
      </c>
      <c r="C12" s="45">
        <v>43521</v>
      </c>
      <c r="D12" s="74" t="s">
        <v>100</v>
      </c>
      <c r="E12" s="43"/>
      <c r="F12" s="43">
        <v>200</v>
      </c>
    </row>
    <row r="13" spans="2:6" x14ac:dyDescent="0.25">
      <c r="B13" s="47" t="s">
        <v>125</v>
      </c>
      <c r="C13" s="45">
        <v>43577</v>
      </c>
      <c r="D13" s="74" t="s">
        <v>103</v>
      </c>
      <c r="E13" s="43"/>
      <c r="F13" s="43">
        <v>200</v>
      </c>
    </row>
    <row r="14" spans="2:6" x14ac:dyDescent="0.25">
      <c r="B14" s="47" t="s">
        <v>141</v>
      </c>
      <c r="C14" s="45">
        <v>43647</v>
      </c>
      <c r="D14" s="46" t="s">
        <v>120</v>
      </c>
      <c r="E14" s="43"/>
      <c r="F14" s="43">
        <v>200</v>
      </c>
    </row>
    <row r="15" spans="2:6" x14ac:dyDescent="0.25">
      <c r="B15" s="47" t="s">
        <v>142</v>
      </c>
      <c r="C15" s="45">
        <v>43647</v>
      </c>
      <c r="D15" s="46" t="s">
        <v>87</v>
      </c>
      <c r="E15" s="43"/>
      <c r="F15" s="43">
        <v>200</v>
      </c>
    </row>
    <row r="16" spans="2:6" x14ac:dyDescent="0.25">
      <c r="B16" s="47" t="s">
        <v>158</v>
      </c>
      <c r="C16" s="45">
        <v>43664</v>
      </c>
      <c r="D16" s="46" t="s">
        <v>87</v>
      </c>
      <c r="E16" s="43"/>
      <c r="F16" s="43">
        <v>200</v>
      </c>
    </row>
    <row r="17" spans="2:9" x14ac:dyDescent="0.25">
      <c r="B17" s="47" t="s">
        <v>153</v>
      </c>
      <c r="C17" s="45">
        <v>43700</v>
      </c>
      <c r="D17" s="46" t="s">
        <v>89</v>
      </c>
      <c r="E17" s="43"/>
      <c r="F17" s="43">
        <v>200</v>
      </c>
    </row>
    <row r="18" spans="2:9" x14ac:dyDescent="0.25">
      <c r="B18" s="47" t="s">
        <v>159</v>
      </c>
      <c r="C18" s="45">
        <v>43656</v>
      </c>
      <c r="D18" s="46" t="s">
        <v>157</v>
      </c>
      <c r="E18" s="43">
        <v>12</v>
      </c>
      <c r="F18" s="43"/>
    </row>
    <row r="19" spans="2:9" x14ac:dyDescent="0.25">
      <c r="B19" s="50" t="s">
        <v>2</v>
      </c>
      <c r="C19" s="51"/>
      <c r="D19" s="51"/>
      <c r="E19" s="52">
        <f>SUM(E5:E18)</f>
        <v>784.61</v>
      </c>
      <c r="F19" s="52">
        <f>SUM(F6:F18)</f>
        <v>2400</v>
      </c>
    </row>
    <row r="20" spans="2:9" x14ac:dyDescent="0.25">
      <c r="B20" s="41" t="s">
        <v>17</v>
      </c>
      <c r="C20" s="42"/>
      <c r="D20" s="42"/>
      <c r="E20" s="43"/>
      <c r="F20" s="43"/>
    </row>
    <row r="21" spans="2:9" x14ac:dyDescent="0.25">
      <c r="B21" s="47" t="s">
        <v>150</v>
      </c>
      <c r="C21" s="46" t="s">
        <v>151</v>
      </c>
      <c r="D21" s="46" t="s">
        <v>160</v>
      </c>
      <c r="E21" s="43"/>
      <c r="F21" s="43">
        <v>-200</v>
      </c>
    </row>
    <row r="22" spans="2:9" x14ac:dyDescent="0.25">
      <c r="B22" s="47" t="s">
        <v>154</v>
      </c>
      <c r="C22" s="46" t="s">
        <v>155</v>
      </c>
      <c r="D22" s="46" t="s">
        <v>161</v>
      </c>
      <c r="E22" s="43"/>
      <c r="F22" s="43">
        <v>0</v>
      </c>
    </row>
    <row r="23" spans="2:9" x14ac:dyDescent="0.25">
      <c r="B23" s="47" t="s">
        <v>162</v>
      </c>
      <c r="C23" s="46" t="s">
        <v>156</v>
      </c>
      <c r="D23" s="81">
        <v>43691</v>
      </c>
      <c r="E23" s="43">
        <v>-18.02</v>
      </c>
      <c r="F23" s="48"/>
    </row>
    <row r="24" spans="2:9" x14ac:dyDescent="0.25">
      <c r="B24" s="47" t="s">
        <v>136</v>
      </c>
      <c r="C24" s="81">
        <v>43707</v>
      </c>
      <c r="D24" s="81"/>
      <c r="E24" s="43">
        <v>-5</v>
      </c>
      <c r="F24" s="78"/>
    </row>
    <row r="25" spans="2:9" x14ac:dyDescent="0.25">
      <c r="B25" s="47"/>
      <c r="C25" s="46"/>
      <c r="D25" s="46"/>
      <c r="E25" s="43"/>
      <c r="F25" s="48"/>
    </row>
    <row r="26" spans="2:9" x14ac:dyDescent="0.25">
      <c r="B26" s="50" t="s">
        <v>2</v>
      </c>
      <c r="C26" s="51"/>
      <c r="D26" s="51"/>
      <c r="E26" s="52">
        <f>SUM(E23:E25)</f>
        <v>-23.02</v>
      </c>
      <c r="F26" s="52">
        <f>SUM(F21:F25)</f>
        <v>-200</v>
      </c>
    </row>
    <row r="27" spans="2:9" x14ac:dyDescent="0.25">
      <c r="B27" s="14" t="s">
        <v>3</v>
      </c>
      <c r="C27" s="80"/>
      <c r="D27" s="54"/>
      <c r="E27" s="15">
        <f>E19+E26</f>
        <v>761.59</v>
      </c>
      <c r="F27" s="15">
        <f>+F19+F26</f>
        <v>2200</v>
      </c>
      <c r="G27" s="75">
        <f>SUM(E27:F27)</f>
        <v>2961.59</v>
      </c>
      <c r="I27" s="75"/>
    </row>
  </sheetData>
  <mergeCells count="1">
    <mergeCell ref="B2:E2"/>
  </mergeCells>
  <pageMargins left="0.7" right="0.7" top="0.75" bottom="0.75" header="0.3" footer="0.3"/>
  <pageSetup orientation="portrait" horizontalDpi="0" verticalDpi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5CB5A-F39D-BD4E-B956-A4037191533A}">
  <dimension ref="B2:I29"/>
  <sheetViews>
    <sheetView workbookViewId="0">
      <selection sqref="A1:G30"/>
    </sheetView>
  </sheetViews>
  <sheetFormatPr defaultColWidth="11.5546875" defaultRowHeight="13.2" x14ac:dyDescent="0.25"/>
  <cols>
    <col min="1" max="1" width="3.109375" customWidth="1"/>
    <col min="2" max="2" width="22.33203125" customWidth="1"/>
  </cols>
  <sheetData>
    <row r="2" spans="2:6" ht="17.399999999999999" x14ac:dyDescent="0.3">
      <c r="B2" s="120" t="s">
        <v>163</v>
      </c>
      <c r="C2" s="121"/>
      <c r="D2" s="121"/>
      <c r="E2" s="121"/>
      <c r="F2" s="20"/>
    </row>
    <row r="3" spans="2:6" x14ac:dyDescent="0.25">
      <c r="B3" s="34" t="s">
        <v>164</v>
      </c>
      <c r="C3" s="35"/>
      <c r="D3" s="36"/>
      <c r="E3" s="37"/>
      <c r="F3" s="38"/>
    </row>
    <row r="4" spans="2:6" x14ac:dyDescent="0.25">
      <c r="B4" s="39" t="s">
        <v>0</v>
      </c>
      <c r="C4" s="40" t="s">
        <v>83</v>
      </c>
      <c r="D4" s="40" t="s">
        <v>84</v>
      </c>
      <c r="E4" s="40" t="s">
        <v>6</v>
      </c>
      <c r="F4" s="40" t="s">
        <v>85</v>
      </c>
    </row>
    <row r="5" spans="2:6" x14ac:dyDescent="0.25">
      <c r="B5" s="41" t="s">
        <v>1</v>
      </c>
      <c r="C5" s="42"/>
      <c r="D5" s="42"/>
      <c r="E5" s="43">
        <v>761.59</v>
      </c>
      <c r="F5" s="43"/>
    </row>
    <row r="6" spans="2:6" x14ac:dyDescent="0.25">
      <c r="B6" s="44" t="s">
        <v>86</v>
      </c>
      <c r="C6" s="45">
        <v>43185</v>
      </c>
      <c r="D6" s="46" t="s">
        <v>152</v>
      </c>
      <c r="E6" s="43"/>
      <c r="F6" s="43">
        <v>200</v>
      </c>
    </row>
    <row r="7" spans="2:6" x14ac:dyDescent="0.25">
      <c r="B7" s="47" t="s">
        <v>90</v>
      </c>
      <c r="C7" s="45">
        <v>43305</v>
      </c>
      <c r="D7" s="46" t="s">
        <v>89</v>
      </c>
      <c r="E7" s="43"/>
      <c r="F7" s="43">
        <v>200</v>
      </c>
    </row>
    <row r="8" spans="2:6" x14ac:dyDescent="0.25">
      <c r="B8" s="47" t="s">
        <v>93</v>
      </c>
      <c r="C8" s="45">
        <v>43386</v>
      </c>
      <c r="D8" s="46" t="s">
        <v>120</v>
      </c>
      <c r="E8" s="43"/>
      <c r="F8" s="43">
        <v>200</v>
      </c>
    </row>
    <row r="9" spans="2:6" x14ac:dyDescent="0.25">
      <c r="B9" s="47" t="s">
        <v>99</v>
      </c>
      <c r="C9" s="45">
        <v>43432</v>
      </c>
      <c r="D9" s="46" t="s">
        <v>100</v>
      </c>
      <c r="E9" s="43"/>
      <c r="F9" s="43">
        <v>200</v>
      </c>
    </row>
    <row r="10" spans="2:6" x14ac:dyDescent="0.25">
      <c r="B10" s="47" t="s">
        <v>121</v>
      </c>
      <c r="C10" s="45">
        <v>43507</v>
      </c>
      <c r="D10" s="74" t="s">
        <v>111</v>
      </c>
      <c r="E10" s="43"/>
      <c r="F10" s="43">
        <v>200</v>
      </c>
    </row>
    <row r="11" spans="2:6" x14ac:dyDescent="0.25">
      <c r="B11" s="47" t="s">
        <v>122</v>
      </c>
      <c r="C11" s="45">
        <v>43521</v>
      </c>
      <c r="D11" s="74" t="s">
        <v>100</v>
      </c>
      <c r="E11" s="43"/>
      <c r="F11" s="43">
        <v>200</v>
      </c>
    </row>
    <row r="12" spans="2:6" x14ac:dyDescent="0.25">
      <c r="B12" s="47" t="s">
        <v>125</v>
      </c>
      <c r="C12" s="45">
        <v>43577</v>
      </c>
      <c r="D12" s="74" t="s">
        <v>103</v>
      </c>
      <c r="E12" s="43"/>
      <c r="F12" s="43">
        <v>200</v>
      </c>
    </row>
    <row r="13" spans="2:6" x14ac:dyDescent="0.25">
      <c r="B13" s="47" t="s">
        <v>141</v>
      </c>
      <c r="C13" s="45">
        <v>43647</v>
      </c>
      <c r="D13" s="46" t="s">
        <v>120</v>
      </c>
      <c r="E13" s="43"/>
      <c r="F13" s="43">
        <v>200</v>
      </c>
    </row>
    <row r="14" spans="2:6" x14ac:dyDescent="0.25">
      <c r="B14" s="47" t="s">
        <v>142</v>
      </c>
      <c r="C14" s="45">
        <v>43647</v>
      </c>
      <c r="D14" s="46" t="s">
        <v>87</v>
      </c>
      <c r="E14" s="43"/>
      <c r="F14" s="43">
        <v>200</v>
      </c>
    </row>
    <row r="15" spans="2:6" x14ac:dyDescent="0.25">
      <c r="B15" s="47" t="s">
        <v>158</v>
      </c>
      <c r="C15" s="45">
        <v>43664</v>
      </c>
      <c r="D15" s="46" t="s">
        <v>87</v>
      </c>
      <c r="E15" s="43"/>
      <c r="F15" s="43">
        <v>200</v>
      </c>
    </row>
    <row r="16" spans="2:6" x14ac:dyDescent="0.25">
      <c r="B16" s="47" t="s">
        <v>153</v>
      </c>
      <c r="C16" s="45">
        <v>43700</v>
      </c>
      <c r="D16" s="46" t="s">
        <v>89</v>
      </c>
      <c r="E16" s="43"/>
      <c r="F16" s="43">
        <v>200</v>
      </c>
    </row>
    <row r="17" spans="2:9" x14ac:dyDescent="0.25">
      <c r="B17" s="47" t="s">
        <v>165</v>
      </c>
      <c r="C17" s="45">
        <v>43718</v>
      </c>
      <c r="D17" s="46" t="s">
        <v>89</v>
      </c>
      <c r="E17" s="43"/>
      <c r="F17" s="43">
        <v>200</v>
      </c>
    </row>
    <row r="18" spans="2:9" x14ac:dyDescent="0.25">
      <c r="B18" s="47" t="s">
        <v>166</v>
      </c>
      <c r="C18" s="45">
        <v>43720</v>
      </c>
      <c r="D18" s="46" t="s">
        <v>120</v>
      </c>
      <c r="E18" s="43"/>
      <c r="F18" s="43">
        <v>200</v>
      </c>
    </row>
    <row r="19" spans="2:9" x14ac:dyDescent="0.25">
      <c r="B19" s="47" t="s">
        <v>167</v>
      </c>
      <c r="C19" s="45">
        <v>43725</v>
      </c>
      <c r="D19" s="46"/>
      <c r="E19" s="43">
        <v>150.05000000000001</v>
      </c>
      <c r="F19" s="43"/>
    </row>
    <row r="20" spans="2:9" x14ac:dyDescent="0.25">
      <c r="B20" s="47" t="s">
        <v>168</v>
      </c>
      <c r="C20" s="45">
        <v>43725</v>
      </c>
      <c r="D20" s="46"/>
      <c r="E20" s="43">
        <v>150</v>
      </c>
      <c r="F20" s="43"/>
    </row>
    <row r="21" spans="2:9" x14ac:dyDescent="0.25">
      <c r="B21" s="50" t="s">
        <v>2</v>
      </c>
      <c r="C21" s="51"/>
      <c r="D21" s="51"/>
      <c r="E21" s="52">
        <f>SUM(E5:E20)</f>
        <v>1061.6400000000001</v>
      </c>
      <c r="F21" s="52">
        <f>SUM(F6:F18)</f>
        <v>2600</v>
      </c>
      <c r="I21" s="75"/>
    </row>
    <row r="22" spans="2:9" x14ac:dyDescent="0.25">
      <c r="B22" s="41" t="s">
        <v>17</v>
      </c>
      <c r="C22" s="42"/>
      <c r="D22" s="42"/>
      <c r="E22" s="43"/>
      <c r="F22" s="43"/>
    </row>
    <row r="23" spans="2:9" x14ac:dyDescent="0.25">
      <c r="B23" s="47" t="s">
        <v>174</v>
      </c>
      <c r="C23" s="45">
        <v>43763</v>
      </c>
      <c r="D23" s="46" t="s">
        <v>169</v>
      </c>
      <c r="E23" s="82" t="s">
        <v>170</v>
      </c>
      <c r="F23" s="48"/>
    </row>
    <row r="24" spans="2:9" x14ac:dyDescent="0.25">
      <c r="B24" s="47" t="s">
        <v>171</v>
      </c>
      <c r="C24" s="46"/>
      <c r="D24" s="46"/>
      <c r="E24" s="43">
        <v>325</v>
      </c>
      <c r="F24" s="48"/>
    </row>
    <row r="25" spans="2:9" x14ac:dyDescent="0.25">
      <c r="B25" s="47" t="s">
        <v>172</v>
      </c>
      <c r="C25" s="46"/>
      <c r="D25" s="46"/>
      <c r="E25" s="43">
        <v>79.900000000000006</v>
      </c>
      <c r="F25" s="48"/>
    </row>
    <row r="26" spans="2:9" x14ac:dyDescent="0.25">
      <c r="B26" s="47" t="s">
        <v>173</v>
      </c>
      <c r="C26" s="46"/>
      <c r="D26" s="46"/>
      <c r="E26" s="43">
        <v>30</v>
      </c>
      <c r="F26" s="48"/>
    </row>
    <row r="27" spans="2:9" x14ac:dyDescent="0.25">
      <c r="B27" s="47"/>
      <c r="C27" s="46"/>
      <c r="D27" s="46"/>
      <c r="E27" s="43"/>
      <c r="F27" s="48"/>
    </row>
    <row r="28" spans="2:9" x14ac:dyDescent="0.25">
      <c r="B28" s="50" t="s">
        <v>2</v>
      </c>
      <c r="C28" s="51"/>
      <c r="D28" s="51"/>
      <c r="E28" s="52">
        <f>SUM(E24:E27)</f>
        <v>434.9</v>
      </c>
      <c r="F28" s="52">
        <f>SUM(F23:F23)</f>
        <v>0</v>
      </c>
    </row>
    <row r="29" spans="2:9" x14ac:dyDescent="0.25">
      <c r="B29" s="14" t="s">
        <v>3</v>
      </c>
      <c r="C29" s="80"/>
      <c r="D29" s="54"/>
      <c r="E29" s="15">
        <f>E21-E28</f>
        <v>626.74000000000012</v>
      </c>
      <c r="F29" s="15">
        <f>+F21+F28</f>
        <v>2600</v>
      </c>
      <c r="G29" s="75"/>
    </row>
  </sheetData>
  <mergeCells count="1">
    <mergeCell ref="B2:E2"/>
  </mergeCells>
  <pageMargins left="0.7" right="0.7" top="0.75" bottom="0.75" header="0.3" footer="0.3"/>
  <pageSetup orientation="portrait" horizontalDpi="0" verticalDpi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32E14-90C5-AA42-B120-A87BC1605822}">
  <dimension ref="A1:G31"/>
  <sheetViews>
    <sheetView tabSelected="1" view="pageLayout" workbookViewId="0"/>
  </sheetViews>
  <sheetFormatPr defaultColWidth="11.5546875" defaultRowHeight="13.2" x14ac:dyDescent="0.25"/>
  <cols>
    <col min="1" max="1" width="2.44140625" customWidth="1"/>
    <col min="2" max="2" width="21.109375" customWidth="1"/>
    <col min="4" max="4" width="12" customWidth="1"/>
    <col min="5" max="5" width="12.33203125" customWidth="1"/>
  </cols>
  <sheetData>
    <row r="1" spans="1:7" x14ac:dyDescent="0.25">
      <c r="A1" s="83"/>
      <c r="B1" s="83"/>
      <c r="C1" s="83"/>
      <c r="D1" s="83"/>
      <c r="E1" s="83"/>
      <c r="F1" s="83"/>
      <c r="G1" s="83"/>
    </row>
    <row r="2" spans="1:7" ht="17.399999999999999" x14ac:dyDescent="0.3">
      <c r="A2" s="83"/>
      <c r="B2" s="122" t="s">
        <v>163</v>
      </c>
      <c r="C2" s="123"/>
      <c r="D2" s="123"/>
      <c r="E2" s="123"/>
      <c r="F2" s="84"/>
      <c r="G2" s="83"/>
    </row>
    <row r="3" spans="1:7" x14ac:dyDescent="0.25">
      <c r="A3" s="83"/>
      <c r="B3" s="91" t="s">
        <v>182</v>
      </c>
      <c r="C3" s="92"/>
      <c r="D3" s="93"/>
      <c r="E3" s="94"/>
      <c r="F3" s="95"/>
      <c r="G3" s="83"/>
    </row>
    <row r="4" spans="1:7" x14ac:dyDescent="0.25">
      <c r="A4" s="83"/>
      <c r="B4" s="96" t="s">
        <v>0</v>
      </c>
      <c r="C4" s="97" t="s">
        <v>83</v>
      </c>
      <c r="D4" s="97" t="s">
        <v>84</v>
      </c>
      <c r="E4" s="97" t="s">
        <v>6</v>
      </c>
      <c r="F4" s="97" t="s">
        <v>85</v>
      </c>
      <c r="G4" s="83"/>
    </row>
    <row r="5" spans="1:7" x14ac:dyDescent="0.25">
      <c r="A5" s="83"/>
      <c r="B5" s="98" t="s">
        <v>1</v>
      </c>
      <c r="C5" s="99"/>
      <c r="D5" s="99"/>
      <c r="E5" s="100">
        <v>626.74</v>
      </c>
      <c r="F5" s="100"/>
      <c r="G5" s="83"/>
    </row>
    <row r="6" spans="1:7" x14ac:dyDescent="0.25">
      <c r="A6" s="83"/>
      <c r="B6" s="101" t="s">
        <v>86</v>
      </c>
      <c r="C6" s="102">
        <v>43185</v>
      </c>
      <c r="D6" s="103" t="s">
        <v>87</v>
      </c>
      <c r="E6" s="100"/>
      <c r="F6" s="100">
        <v>200</v>
      </c>
      <c r="G6" s="83"/>
    </row>
    <row r="7" spans="1:7" x14ac:dyDescent="0.25">
      <c r="A7" s="83"/>
      <c r="B7" s="104" t="s">
        <v>90</v>
      </c>
      <c r="C7" s="102">
        <v>43305</v>
      </c>
      <c r="D7" s="103" t="s">
        <v>89</v>
      </c>
      <c r="E7" s="100"/>
      <c r="F7" s="100">
        <v>200</v>
      </c>
      <c r="G7" s="83"/>
    </row>
    <row r="8" spans="1:7" x14ac:dyDescent="0.25">
      <c r="A8" s="83"/>
      <c r="B8" s="105" t="s">
        <v>93</v>
      </c>
      <c r="C8" s="106">
        <v>43386</v>
      </c>
      <c r="D8" s="107" t="s">
        <v>120</v>
      </c>
      <c r="E8" s="108"/>
      <c r="F8" s="108">
        <v>200</v>
      </c>
      <c r="G8" s="83"/>
    </row>
    <row r="9" spans="1:7" x14ac:dyDescent="0.25">
      <c r="A9" s="83"/>
      <c r="B9" s="104" t="s">
        <v>99</v>
      </c>
      <c r="C9" s="102">
        <v>43432</v>
      </c>
      <c r="D9" s="103" t="s">
        <v>100</v>
      </c>
      <c r="E9" s="100"/>
      <c r="F9" s="100">
        <v>200</v>
      </c>
      <c r="G9" s="83"/>
    </row>
    <row r="10" spans="1:7" x14ac:dyDescent="0.25">
      <c r="A10" s="83"/>
      <c r="B10" s="104" t="s">
        <v>121</v>
      </c>
      <c r="C10" s="102">
        <v>43507</v>
      </c>
      <c r="D10" s="109" t="s">
        <v>111</v>
      </c>
      <c r="E10" s="100"/>
      <c r="F10" s="100">
        <v>200</v>
      </c>
      <c r="G10" s="83"/>
    </row>
    <row r="11" spans="1:7" x14ac:dyDescent="0.25">
      <c r="A11" s="83"/>
      <c r="B11" s="104" t="s">
        <v>122</v>
      </c>
      <c r="C11" s="102">
        <v>43521</v>
      </c>
      <c r="D11" s="109" t="s">
        <v>100</v>
      </c>
      <c r="E11" s="100"/>
      <c r="F11" s="100">
        <v>200</v>
      </c>
      <c r="G11" s="83"/>
    </row>
    <row r="12" spans="1:7" x14ac:dyDescent="0.25">
      <c r="A12" s="83"/>
      <c r="B12" s="104" t="s">
        <v>125</v>
      </c>
      <c r="C12" s="102">
        <v>43577</v>
      </c>
      <c r="D12" s="109" t="s">
        <v>103</v>
      </c>
      <c r="E12" s="100"/>
      <c r="F12" s="100">
        <v>200</v>
      </c>
      <c r="G12" s="83"/>
    </row>
    <row r="13" spans="1:7" x14ac:dyDescent="0.25">
      <c r="A13" s="83"/>
      <c r="B13" s="105" t="s">
        <v>141</v>
      </c>
      <c r="C13" s="106">
        <v>43647</v>
      </c>
      <c r="D13" s="107" t="s">
        <v>120</v>
      </c>
      <c r="E13" s="108"/>
      <c r="F13" s="108">
        <v>200</v>
      </c>
      <c r="G13" s="83"/>
    </row>
    <row r="14" spans="1:7" x14ac:dyDescent="0.25">
      <c r="A14" s="83"/>
      <c r="B14" s="104" t="s">
        <v>183</v>
      </c>
      <c r="C14" s="102">
        <v>43647</v>
      </c>
      <c r="D14" s="103" t="s">
        <v>87</v>
      </c>
      <c r="E14" s="100"/>
      <c r="F14" s="100">
        <v>200</v>
      </c>
      <c r="G14" s="83"/>
    </row>
    <row r="15" spans="1:7" x14ac:dyDescent="0.25">
      <c r="A15" s="83"/>
      <c r="B15" s="104" t="s">
        <v>158</v>
      </c>
      <c r="C15" s="102">
        <v>43664</v>
      </c>
      <c r="D15" s="103" t="s">
        <v>87</v>
      </c>
      <c r="E15" s="100"/>
      <c r="F15" s="100">
        <v>200</v>
      </c>
      <c r="G15" s="83"/>
    </row>
    <row r="16" spans="1:7" x14ac:dyDescent="0.25">
      <c r="A16" s="83"/>
      <c r="B16" s="104" t="s">
        <v>153</v>
      </c>
      <c r="C16" s="102">
        <v>43700</v>
      </c>
      <c r="D16" s="103" t="s">
        <v>89</v>
      </c>
      <c r="E16" s="100"/>
      <c r="F16" s="100">
        <v>200</v>
      </c>
      <c r="G16" s="83"/>
    </row>
    <row r="17" spans="1:7" x14ac:dyDescent="0.25">
      <c r="A17" s="83"/>
      <c r="B17" s="104" t="s">
        <v>165</v>
      </c>
      <c r="C17" s="102">
        <v>43718</v>
      </c>
      <c r="D17" s="103" t="s">
        <v>89</v>
      </c>
      <c r="E17" s="100"/>
      <c r="F17" s="100">
        <v>200</v>
      </c>
      <c r="G17" s="83"/>
    </row>
    <row r="18" spans="1:7" x14ac:dyDescent="0.25">
      <c r="A18" s="83"/>
      <c r="B18" s="105" t="s">
        <v>166</v>
      </c>
      <c r="C18" s="106">
        <v>43720</v>
      </c>
      <c r="D18" s="107" t="s">
        <v>120</v>
      </c>
      <c r="E18" s="108"/>
      <c r="F18" s="108">
        <v>200</v>
      </c>
      <c r="G18" s="83"/>
    </row>
    <row r="19" spans="1:7" x14ac:dyDescent="0.25">
      <c r="A19" s="83"/>
      <c r="B19" s="104" t="s">
        <v>176</v>
      </c>
      <c r="C19" s="102">
        <v>43790</v>
      </c>
      <c r="D19" s="103" t="s">
        <v>120</v>
      </c>
      <c r="E19" s="100"/>
      <c r="F19" s="100">
        <v>200</v>
      </c>
      <c r="G19" s="83"/>
    </row>
    <row r="20" spans="1:7" x14ac:dyDescent="0.25">
      <c r="A20" s="83"/>
      <c r="B20" s="114" t="s">
        <v>175</v>
      </c>
      <c r="C20" s="102">
        <v>43808</v>
      </c>
      <c r="D20" s="103" t="s">
        <v>87</v>
      </c>
      <c r="E20" s="100"/>
      <c r="F20" s="100">
        <v>200</v>
      </c>
      <c r="G20" s="83"/>
    </row>
    <row r="21" spans="1:7" x14ac:dyDescent="0.25">
      <c r="A21" s="83"/>
      <c r="B21" s="104" t="s">
        <v>177</v>
      </c>
      <c r="C21" s="102">
        <v>43808</v>
      </c>
      <c r="D21" s="103" t="s">
        <v>87</v>
      </c>
      <c r="E21" s="100"/>
      <c r="F21" s="100">
        <v>200</v>
      </c>
      <c r="G21" s="83"/>
    </row>
    <row r="22" spans="1:7" x14ac:dyDescent="0.25">
      <c r="A22" s="83"/>
      <c r="B22" s="104" t="s">
        <v>178</v>
      </c>
      <c r="C22" s="102">
        <v>43826</v>
      </c>
      <c r="D22" s="103" t="s">
        <v>87</v>
      </c>
      <c r="E22" s="100"/>
      <c r="F22" s="113">
        <v>200</v>
      </c>
      <c r="G22" s="83"/>
    </row>
    <row r="23" spans="1:7" x14ac:dyDescent="0.25">
      <c r="A23" s="83"/>
      <c r="B23" s="110" t="s">
        <v>2</v>
      </c>
      <c r="C23" s="111"/>
      <c r="D23" s="111"/>
      <c r="E23" s="112">
        <f>SUM(E5:E18)</f>
        <v>626.74</v>
      </c>
      <c r="F23" s="112">
        <f>SUM(F6:F22)</f>
        <v>3400</v>
      </c>
      <c r="G23" s="83"/>
    </row>
    <row r="24" spans="1:7" x14ac:dyDescent="0.25">
      <c r="A24" s="83"/>
      <c r="B24" s="98" t="s">
        <v>17</v>
      </c>
      <c r="C24" s="99"/>
      <c r="D24" s="99"/>
      <c r="E24" s="100"/>
      <c r="F24" s="100"/>
      <c r="G24" s="83"/>
    </row>
    <row r="25" spans="1:7" x14ac:dyDescent="0.25">
      <c r="A25" s="83"/>
      <c r="B25" s="104" t="s">
        <v>179</v>
      </c>
      <c r="C25" s="99"/>
      <c r="D25" s="99"/>
      <c r="E25" s="100"/>
      <c r="F25" s="100">
        <v>-600</v>
      </c>
      <c r="G25" s="83"/>
    </row>
    <row r="26" spans="1:7" x14ac:dyDescent="0.25">
      <c r="A26" s="83"/>
      <c r="B26" s="104" t="s">
        <v>180</v>
      </c>
      <c r="C26" s="99"/>
      <c r="D26" s="99"/>
      <c r="E26" s="100">
        <v>10</v>
      </c>
      <c r="F26" s="100"/>
      <c r="G26" s="83"/>
    </row>
    <row r="27" spans="1:7" x14ac:dyDescent="0.25">
      <c r="A27" s="83"/>
      <c r="B27" s="104" t="s">
        <v>181</v>
      </c>
      <c r="C27" s="99"/>
      <c r="D27" s="99"/>
      <c r="E27" s="100">
        <v>24.22</v>
      </c>
      <c r="F27" s="100"/>
      <c r="G27" s="83"/>
    </row>
    <row r="28" spans="1:7" x14ac:dyDescent="0.25">
      <c r="A28" s="83"/>
      <c r="B28" s="104"/>
      <c r="C28" s="99"/>
      <c r="D28" s="99"/>
      <c r="E28" s="100"/>
      <c r="F28" s="100"/>
      <c r="G28" s="83"/>
    </row>
    <row r="29" spans="1:7" x14ac:dyDescent="0.25">
      <c r="A29" s="83"/>
      <c r="B29" s="104"/>
      <c r="C29" s="103"/>
      <c r="D29" s="103"/>
      <c r="E29" s="100"/>
      <c r="F29" s="85"/>
      <c r="G29" s="83"/>
    </row>
    <row r="30" spans="1:7" x14ac:dyDescent="0.25">
      <c r="A30" s="83"/>
      <c r="B30" s="110" t="s">
        <v>2</v>
      </c>
      <c r="C30" s="111"/>
      <c r="D30" s="111"/>
      <c r="E30" s="112">
        <f>SUM(E24:E29)</f>
        <v>34.22</v>
      </c>
      <c r="F30" s="112">
        <f>F25</f>
        <v>-600</v>
      </c>
      <c r="G30" s="83"/>
    </row>
    <row r="31" spans="1:7" x14ac:dyDescent="0.25">
      <c r="A31" s="83"/>
      <c r="B31" s="86" t="s">
        <v>3</v>
      </c>
      <c r="C31" s="87"/>
      <c r="D31" s="88"/>
      <c r="E31" s="89">
        <f>E23-E30</f>
        <v>592.52</v>
      </c>
      <c r="F31" s="89">
        <f>+F23+F30</f>
        <v>2800</v>
      </c>
      <c r="G31" s="90">
        <f>SUM(E31:F31)</f>
        <v>3392.52</v>
      </c>
    </row>
  </sheetData>
  <mergeCells count="1">
    <mergeCell ref="B2:E2"/>
  </mergeCells>
  <pageMargins left="0.7" right="0.7" top="0.75" bottom="0.75" header="0.3" footer="0.3"/>
  <pageSetup scale="12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19"/>
  <sheetViews>
    <sheetView workbookViewId="0">
      <selection activeCell="H27" sqref="H27"/>
    </sheetView>
  </sheetViews>
  <sheetFormatPr defaultColWidth="8.77734375" defaultRowHeight="13.2" x14ac:dyDescent="0.25"/>
  <cols>
    <col min="1" max="1" width="7.44140625" customWidth="1"/>
    <col min="2" max="2" width="45.109375" customWidth="1"/>
    <col min="3" max="3" width="24.77734375" customWidth="1"/>
    <col min="4" max="4" width="22.109375" customWidth="1"/>
    <col min="5" max="5" width="11.33203125" customWidth="1"/>
  </cols>
  <sheetData>
    <row r="1" spans="2:4" ht="22.2" x14ac:dyDescent="0.35">
      <c r="B1" s="117" t="s">
        <v>15</v>
      </c>
      <c r="C1" s="118"/>
      <c r="D1" s="20"/>
    </row>
    <row r="2" spans="2:4" ht="16.05" customHeight="1" thickBot="1" x14ac:dyDescent="0.3">
      <c r="B2" s="11" t="s">
        <v>18</v>
      </c>
      <c r="C2" s="17"/>
      <c r="D2" s="16"/>
    </row>
    <row r="3" spans="2:4" ht="16.05" customHeight="1" x14ac:dyDescent="0.25">
      <c r="B3" s="21" t="s">
        <v>0</v>
      </c>
      <c r="C3" s="8" t="s">
        <v>6</v>
      </c>
      <c r="D3" s="18" t="s">
        <v>7</v>
      </c>
    </row>
    <row r="4" spans="2:4" ht="16.05" customHeight="1" x14ac:dyDescent="0.25">
      <c r="B4" s="22" t="s">
        <v>1</v>
      </c>
      <c r="C4" s="10">
        <v>863.59</v>
      </c>
      <c r="D4" s="23"/>
    </row>
    <row r="5" spans="2:4" ht="16.05" customHeight="1" x14ac:dyDescent="0.25">
      <c r="B5" s="24" t="s">
        <v>4</v>
      </c>
      <c r="C5" s="3"/>
      <c r="D5" s="3"/>
    </row>
    <row r="6" spans="2:4" ht="16.05" customHeight="1" x14ac:dyDescent="0.25">
      <c r="B6" s="24"/>
      <c r="C6" s="4"/>
      <c r="D6" s="4"/>
    </row>
    <row r="7" spans="2:4" ht="16.05" customHeight="1" x14ac:dyDescent="0.25">
      <c r="B7" s="24"/>
      <c r="C7" s="4"/>
      <c r="D7" s="4"/>
    </row>
    <row r="8" spans="2:4" ht="16.05" customHeight="1" x14ac:dyDescent="0.25">
      <c r="B8" s="24" t="s">
        <v>5</v>
      </c>
      <c r="C8" s="4"/>
      <c r="D8" s="4"/>
    </row>
    <row r="9" spans="2:4" ht="16.05" customHeight="1" x14ac:dyDescent="0.25">
      <c r="B9" s="24" t="s">
        <v>19</v>
      </c>
      <c r="C9" s="4"/>
      <c r="D9" s="4">
        <v>200</v>
      </c>
    </row>
    <row r="10" spans="2:4" ht="16.05" customHeight="1" x14ac:dyDescent="0.25">
      <c r="B10" s="24" t="s">
        <v>20</v>
      </c>
      <c r="C10" s="4"/>
      <c r="D10" s="4">
        <v>200</v>
      </c>
    </row>
    <row r="11" spans="2:4" ht="16.05" customHeight="1" x14ac:dyDescent="0.25">
      <c r="B11" s="24"/>
      <c r="C11" s="4"/>
      <c r="D11" s="4"/>
    </row>
    <row r="12" spans="2:4" ht="16.05" customHeight="1" x14ac:dyDescent="0.25">
      <c r="B12" s="24"/>
      <c r="C12" s="4"/>
      <c r="D12" s="4"/>
    </row>
    <row r="13" spans="2:4" ht="16.05" customHeight="1" x14ac:dyDescent="0.25">
      <c r="B13" s="26" t="s">
        <v>2</v>
      </c>
      <c r="C13" s="5">
        <f>SUM(C4:C12)</f>
        <v>863.59</v>
      </c>
      <c r="D13" s="5">
        <f>SUM(D4:D12)</f>
        <v>400</v>
      </c>
    </row>
    <row r="14" spans="2:4" ht="16.05" customHeight="1" x14ac:dyDescent="0.25">
      <c r="B14" s="25" t="s">
        <v>17</v>
      </c>
      <c r="C14" s="4"/>
      <c r="D14" s="4"/>
    </row>
    <row r="15" spans="2:4" ht="16.05" customHeight="1" x14ac:dyDescent="0.25">
      <c r="B15" s="24"/>
      <c r="C15" s="4"/>
      <c r="D15" s="4"/>
    </row>
    <row r="16" spans="2:4" ht="16.05" customHeight="1" x14ac:dyDescent="0.25">
      <c r="B16" s="24"/>
      <c r="C16" s="4"/>
      <c r="D16" s="4"/>
    </row>
    <row r="17" spans="2:4" ht="16.05" customHeight="1" x14ac:dyDescent="0.25">
      <c r="B17" s="24"/>
      <c r="C17" s="4"/>
      <c r="D17" s="4"/>
    </row>
    <row r="18" spans="2:4" ht="16.05" customHeight="1" x14ac:dyDescent="0.25">
      <c r="B18" s="13" t="s">
        <v>2</v>
      </c>
      <c r="C18" s="12">
        <f>SUM(C14:C17)</f>
        <v>0</v>
      </c>
      <c r="D18" s="12">
        <f>SUM(D14:D17)</f>
        <v>0</v>
      </c>
    </row>
    <row r="19" spans="2:4" ht="16.05" customHeight="1" x14ac:dyDescent="0.25">
      <c r="B19" s="14" t="s">
        <v>3</v>
      </c>
      <c r="C19" s="15">
        <f>+C13+C18</f>
        <v>863.59</v>
      </c>
      <c r="D19" s="15">
        <f>+D13+D18</f>
        <v>400</v>
      </c>
    </row>
  </sheetData>
  <mergeCells count="1">
    <mergeCell ref="B1:C1"/>
  </mergeCells>
  <pageMargins left="0.12" right="0.13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D21"/>
  <sheetViews>
    <sheetView workbookViewId="0">
      <selection activeCell="H27" sqref="H27"/>
    </sheetView>
  </sheetViews>
  <sheetFormatPr defaultColWidth="8.77734375" defaultRowHeight="13.2" x14ac:dyDescent="0.25"/>
  <cols>
    <col min="1" max="1" width="7.44140625" customWidth="1"/>
    <col min="2" max="2" width="45.109375" customWidth="1"/>
    <col min="3" max="3" width="24.77734375" customWidth="1"/>
    <col min="4" max="4" width="22.109375" customWidth="1"/>
    <col min="5" max="5" width="11.33203125" customWidth="1"/>
  </cols>
  <sheetData>
    <row r="1" spans="2:4" ht="22.2" x14ac:dyDescent="0.35">
      <c r="B1" s="117" t="s">
        <v>15</v>
      </c>
      <c r="C1" s="118"/>
      <c r="D1" s="20"/>
    </row>
    <row r="2" spans="2:4" ht="16.05" customHeight="1" thickBot="1" x14ac:dyDescent="0.3">
      <c r="B2" s="11" t="s">
        <v>21</v>
      </c>
      <c r="C2" s="17"/>
      <c r="D2" s="16"/>
    </row>
    <row r="3" spans="2:4" ht="16.05" customHeight="1" x14ac:dyDescent="0.25">
      <c r="B3" s="21" t="s">
        <v>0</v>
      </c>
      <c r="C3" s="8" t="s">
        <v>6</v>
      </c>
      <c r="D3" s="18" t="s">
        <v>7</v>
      </c>
    </row>
    <row r="4" spans="2:4" ht="16.05" customHeight="1" x14ac:dyDescent="0.25">
      <c r="B4" s="22" t="s">
        <v>1</v>
      </c>
      <c r="C4" s="10">
        <v>863.59</v>
      </c>
      <c r="D4" s="23"/>
    </row>
    <row r="5" spans="2:4" ht="16.05" customHeight="1" x14ac:dyDescent="0.25">
      <c r="B5" s="24" t="s">
        <v>4</v>
      </c>
      <c r="C5" s="3"/>
      <c r="D5" s="3"/>
    </row>
    <row r="6" spans="2:4" ht="16.05" customHeight="1" x14ac:dyDescent="0.25">
      <c r="B6" s="1" t="s">
        <v>27</v>
      </c>
      <c r="C6" s="4">
        <v>140</v>
      </c>
      <c r="D6" s="4"/>
    </row>
    <row r="7" spans="2:4" ht="16.05" customHeight="1" x14ac:dyDescent="0.25">
      <c r="B7" s="1" t="s">
        <v>28</v>
      </c>
      <c r="C7" s="4">
        <v>130</v>
      </c>
      <c r="D7" s="4"/>
    </row>
    <row r="8" spans="2:4" ht="16.05" customHeight="1" x14ac:dyDescent="0.25">
      <c r="B8" s="24" t="s">
        <v>5</v>
      </c>
      <c r="C8" s="4"/>
      <c r="D8" s="4"/>
    </row>
    <row r="9" spans="2:4" ht="16.05" customHeight="1" x14ac:dyDescent="0.25">
      <c r="B9" s="24" t="s">
        <v>19</v>
      </c>
      <c r="C9" s="4"/>
      <c r="D9" s="4">
        <v>200</v>
      </c>
    </row>
    <row r="10" spans="2:4" ht="16.05" customHeight="1" x14ac:dyDescent="0.25">
      <c r="B10" s="24" t="s">
        <v>26</v>
      </c>
      <c r="C10" s="4"/>
      <c r="D10" s="4">
        <v>200</v>
      </c>
    </row>
    <row r="11" spans="2:4" ht="16.05" customHeight="1" x14ac:dyDescent="0.25">
      <c r="B11" s="24"/>
      <c r="C11" s="4"/>
      <c r="D11" s="4"/>
    </row>
    <row r="12" spans="2:4" ht="16.05" customHeight="1" x14ac:dyDescent="0.25">
      <c r="B12" s="24"/>
      <c r="C12" s="4"/>
      <c r="D12" s="4"/>
    </row>
    <row r="13" spans="2:4" ht="16.05" customHeight="1" x14ac:dyDescent="0.25">
      <c r="B13" s="26" t="s">
        <v>2</v>
      </c>
      <c r="C13" s="5">
        <f>SUM(C4:C12)</f>
        <v>1133.5900000000001</v>
      </c>
      <c r="D13" s="5">
        <f>SUM(D4:D12)</f>
        <v>400</v>
      </c>
    </row>
    <row r="14" spans="2:4" ht="16.05" customHeight="1" x14ac:dyDescent="0.25">
      <c r="B14" s="25" t="s">
        <v>17</v>
      </c>
      <c r="C14" s="4"/>
      <c r="D14" s="4"/>
    </row>
    <row r="15" spans="2:4" ht="16.05" customHeight="1" x14ac:dyDescent="0.25">
      <c r="B15" s="24" t="s">
        <v>22</v>
      </c>
      <c r="C15" s="4">
        <v>-39.950000000000003</v>
      </c>
      <c r="D15" s="4"/>
    </row>
    <row r="16" spans="2:4" ht="16.05" customHeight="1" x14ac:dyDescent="0.25">
      <c r="B16" s="24" t="s">
        <v>23</v>
      </c>
      <c r="C16" s="4">
        <v>-612</v>
      </c>
      <c r="D16" s="4"/>
    </row>
    <row r="17" spans="2:4" ht="16.05" customHeight="1" x14ac:dyDescent="0.25">
      <c r="B17" s="24" t="s">
        <v>24</v>
      </c>
      <c r="C17" s="4">
        <v>-26.5</v>
      </c>
      <c r="D17" s="4"/>
    </row>
    <row r="18" spans="2:4" ht="16.05" customHeight="1" x14ac:dyDescent="0.25">
      <c r="B18" s="1" t="s">
        <v>25</v>
      </c>
      <c r="C18" s="4"/>
      <c r="D18" s="4">
        <v>-200</v>
      </c>
    </row>
    <row r="19" spans="2:4" ht="16.05" customHeight="1" x14ac:dyDescent="0.25">
      <c r="B19" s="24"/>
      <c r="C19" s="4"/>
      <c r="D19" s="4"/>
    </row>
    <row r="20" spans="2:4" ht="16.05" customHeight="1" x14ac:dyDescent="0.25">
      <c r="B20" s="13" t="s">
        <v>2</v>
      </c>
      <c r="C20" s="12">
        <f>SUM(C14:C19)</f>
        <v>-678.45</v>
      </c>
      <c r="D20" s="12">
        <f>SUM(D14:D19)</f>
        <v>-200</v>
      </c>
    </row>
    <row r="21" spans="2:4" ht="16.05" customHeight="1" x14ac:dyDescent="0.25">
      <c r="B21" s="14" t="s">
        <v>3</v>
      </c>
      <c r="C21" s="15">
        <f>+C13+C20</f>
        <v>455.1400000000001</v>
      </c>
      <c r="D21" s="15">
        <f>+D13+D20</f>
        <v>200</v>
      </c>
    </row>
  </sheetData>
  <mergeCells count="1">
    <mergeCell ref="B1:C1"/>
  </mergeCells>
  <pageMargins left="0.12" right="0.13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D21"/>
  <sheetViews>
    <sheetView workbookViewId="0">
      <selection activeCell="H27" sqref="H27"/>
    </sheetView>
  </sheetViews>
  <sheetFormatPr defaultColWidth="8.77734375" defaultRowHeight="13.2" x14ac:dyDescent="0.25"/>
  <cols>
    <col min="1" max="1" width="7.44140625" customWidth="1"/>
    <col min="2" max="2" width="45.109375" customWidth="1"/>
    <col min="3" max="3" width="24.77734375" customWidth="1"/>
    <col min="4" max="4" width="22.109375" customWidth="1"/>
    <col min="5" max="5" width="11.33203125" customWidth="1"/>
  </cols>
  <sheetData>
    <row r="1" spans="2:4" ht="22.2" x14ac:dyDescent="0.35">
      <c r="B1" s="117" t="s">
        <v>15</v>
      </c>
      <c r="C1" s="118"/>
      <c r="D1" s="20"/>
    </row>
    <row r="2" spans="2:4" ht="16.05" customHeight="1" thickBot="1" x14ac:dyDescent="0.3">
      <c r="B2" s="11" t="s">
        <v>29</v>
      </c>
      <c r="C2" s="17"/>
      <c r="D2" s="16"/>
    </row>
    <row r="3" spans="2:4" ht="16.05" customHeight="1" x14ac:dyDescent="0.25">
      <c r="B3" s="21" t="s">
        <v>0</v>
      </c>
      <c r="C3" s="8" t="s">
        <v>6</v>
      </c>
      <c r="D3" s="18" t="s">
        <v>7</v>
      </c>
    </row>
    <row r="4" spans="2:4" ht="16.05" customHeight="1" x14ac:dyDescent="0.25">
      <c r="B4" s="22" t="s">
        <v>1</v>
      </c>
      <c r="C4" s="10">
        <v>455.14</v>
      </c>
      <c r="D4" s="23"/>
    </row>
    <row r="5" spans="2:4" ht="16.05" customHeight="1" x14ac:dyDescent="0.25">
      <c r="B5" s="24" t="s">
        <v>4</v>
      </c>
      <c r="C5" s="3"/>
      <c r="D5" s="3"/>
    </row>
    <row r="6" spans="2:4" ht="16.05" customHeight="1" x14ac:dyDescent="0.25">
      <c r="B6" s="1" t="s">
        <v>31</v>
      </c>
      <c r="C6" s="4">
        <v>10</v>
      </c>
      <c r="D6" s="4"/>
    </row>
    <row r="7" spans="2:4" ht="16.05" customHeight="1" x14ac:dyDescent="0.25">
      <c r="B7" s="1"/>
      <c r="C7" s="4"/>
      <c r="D7" s="4"/>
    </row>
    <row r="8" spans="2:4" ht="16.05" customHeight="1" x14ac:dyDescent="0.25">
      <c r="B8" s="24" t="s">
        <v>5</v>
      </c>
      <c r="C8" s="4"/>
      <c r="D8" s="4"/>
    </row>
    <row r="9" spans="2:4" ht="16.05" customHeight="1" x14ac:dyDescent="0.25">
      <c r="B9" s="24" t="s">
        <v>19</v>
      </c>
      <c r="C9" s="4"/>
      <c r="D9" s="4">
        <v>200</v>
      </c>
    </row>
    <row r="10" spans="2:4" ht="16.05" customHeight="1" x14ac:dyDescent="0.25">
      <c r="B10" s="24" t="s">
        <v>30</v>
      </c>
      <c r="C10" s="4"/>
      <c r="D10" s="4">
        <v>200</v>
      </c>
    </row>
    <row r="11" spans="2:4" ht="16.05" customHeight="1" x14ac:dyDescent="0.25">
      <c r="B11" s="24" t="s">
        <v>32</v>
      </c>
      <c r="C11" s="4"/>
      <c r="D11" s="4">
        <v>200</v>
      </c>
    </row>
    <row r="12" spans="2:4" ht="16.05" customHeight="1" x14ac:dyDescent="0.25">
      <c r="B12" s="24"/>
      <c r="C12" s="4"/>
      <c r="D12" s="4"/>
    </row>
    <row r="13" spans="2:4" ht="16.05" customHeight="1" x14ac:dyDescent="0.25">
      <c r="B13" s="26" t="s">
        <v>2</v>
      </c>
      <c r="C13" s="5">
        <f>SUM(C4:C12)</f>
        <v>465.14</v>
      </c>
      <c r="D13" s="5">
        <f>SUM(D4:D12)</f>
        <v>600</v>
      </c>
    </row>
    <row r="14" spans="2:4" ht="16.05" customHeight="1" x14ac:dyDescent="0.25">
      <c r="B14" s="25" t="s">
        <v>17</v>
      </c>
      <c r="C14" s="4"/>
      <c r="D14" s="4"/>
    </row>
    <row r="15" spans="2:4" ht="16.05" customHeight="1" x14ac:dyDescent="0.25">
      <c r="B15" s="24"/>
      <c r="C15" s="4"/>
      <c r="D15" s="4"/>
    </row>
    <row r="16" spans="2:4" ht="16.05" customHeight="1" x14ac:dyDescent="0.25">
      <c r="B16" s="24"/>
      <c r="C16" s="4"/>
      <c r="D16" s="4"/>
    </row>
    <row r="17" spans="2:4" ht="16.05" customHeight="1" x14ac:dyDescent="0.25">
      <c r="B17" s="24"/>
      <c r="C17" s="4"/>
      <c r="D17" s="4"/>
    </row>
    <row r="18" spans="2:4" ht="16.05" customHeight="1" x14ac:dyDescent="0.25">
      <c r="B18" s="1"/>
      <c r="C18" s="4"/>
      <c r="D18" s="4"/>
    </row>
    <row r="19" spans="2:4" ht="16.05" customHeight="1" x14ac:dyDescent="0.25">
      <c r="B19" s="24"/>
      <c r="C19" s="4"/>
      <c r="D19" s="4"/>
    </row>
    <row r="20" spans="2:4" ht="16.05" customHeight="1" x14ac:dyDescent="0.25">
      <c r="B20" s="13" t="s">
        <v>2</v>
      </c>
      <c r="C20" s="12">
        <f>SUM(C14:C19)</f>
        <v>0</v>
      </c>
      <c r="D20" s="12">
        <f>SUM(D14:D19)</f>
        <v>0</v>
      </c>
    </row>
    <row r="21" spans="2:4" ht="16.05" customHeight="1" x14ac:dyDescent="0.25">
      <c r="B21" s="14" t="s">
        <v>3</v>
      </c>
      <c r="C21" s="15">
        <f>+C13+C20</f>
        <v>465.14</v>
      </c>
      <c r="D21" s="15">
        <f>+D13+D20</f>
        <v>600</v>
      </c>
    </row>
  </sheetData>
  <mergeCells count="1">
    <mergeCell ref="B1:C1"/>
  </mergeCells>
  <pageMargins left="0.12" right="0.13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22"/>
  <sheetViews>
    <sheetView workbookViewId="0">
      <selection activeCell="H27" sqref="H27"/>
    </sheetView>
  </sheetViews>
  <sheetFormatPr defaultColWidth="8.77734375" defaultRowHeight="13.2" x14ac:dyDescent="0.25"/>
  <cols>
    <col min="1" max="1" width="7.44140625" customWidth="1"/>
    <col min="2" max="2" width="60.44140625" customWidth="1"/>
    <col min="3" max="3" width="24.77734375" customWidth="1"/>
    <col min="4" max="4" width="22.109375" customWidth="1"/>
    <col min="5" max="5" width="11.33203125" customWidth="1"/>
  </cols>
  <sheetData>
    <row r="1" spans="2:4" ht="22.2" x14ac:dyDescent="0.35">
      <c r="B1" s="117" t="s">
        <v>15</v>
      </c>
      <c r="C1" s="118"/>
      <c r="D1" s="20"/>
    </row>
    <row r="2" spans="2:4" ht="16.05" customHeight="1" thickBot="1" x14ac:dyDescent="0.3">
      <c r="B2" s="11" t="s">
        <v>38</v>
      </c>
      <c r="C2" s="17"/>
      <c r="D2" s="16"/>
    </row>
    <row r="3" spans="2:4" ht="16.05" customHeight="1" x14ac:dyDescent="0.25">
      <c r="B3" s="21" t="s">
        <v>0</v>
      </c>
      <c r="C3" s="8" t="s">
        <v>6</v>
      </c>
      <c r="D3" s="18" t="s">
        <v>7</v>
      </c>
    </row>
    <row r="4" spans="2:4" ht="16.05" customHeight="1" x14ac:dyDescent="0.25">
      <c r="B4" s="22" t="s">
        <v>1</v>
      </c>
      <c r="C4" s="10">
        <v>465.14</v>
      </c>
      <c r="D4" s="23"/>
    </row>
    <row r="5" spans="2:4" ht="16.05" customHeight="1" x14ac:dyDescent="0.25">
      <c r="B5" s="24" t="s">
        <v>4</v>
      </c>
      <c r="C5" s="3"/>
      <c r="D5" s="3"/>
    </row>
    <row r="6" spans="2:4" ht="16.05" customHeight="1" x14ac:dyDescent="0.25">
      <c r="B6" s="1" t="s">
        <v>33</v>
      </c>
      <c r="C6" s="4">
        <v>20</v>
      </c>
      <c r="D6" s="4"/>
    </row>
    <row r="7" spans="2:4" ht="16.05" customHeight="1" x14ac:dyDescent="0.25">
      <c r="B7" s="1" t="s">
        <v>34</v>
      </c>
      <c r="C7" s="4">
        <v>140</v>
      </c>
      <c r="D7" s="4"/>
    </row>
    <row r="8" spans="2:4" ht="16.05" customHeight="1" x14ac:dyDescent="0.25">
      <c r="B8" s="24" t="s">
        <v>5</v>
      </c>
      <c r="C8" s="4"/>
      <c r="D8" s="4"/>
    </row>
    <row r="9" spans="2:4" ht="16.05" customHeight="1" x14ac:dyDescent="0.25">
      <c r="B9" s="24" t="s">
        <v>19</v>
      </c>
      <c r="C9" s="4"/>
      <c r="D9" s="4">
        <v>200</v>
      </c>
    </row>
    <row r="10" spans="2:4" ht="16.05" customHeight="1" x14ac:dyDescent="0.25">
      <c r="B10" s="24" t="s">
        <v>30</v>
      </c>
      <c r="C10" s="4"/>
      <c r="D10" s="4">
        <v>200</v>
      </c>
    </row>
    <row r="11" spans="2:4" ht="16.05" customHeight="1" x14ac:dyDescent="0.25">
      <c r="B11" s="24" t="s">
        <v>32</v>
      </c>
      <c r="C11" s="4"/>
      <c r="D11" s="4">
        <v>200</v>
      </c>
    </row>
    <row r="12" spans="2:4" ht="16.05" customHeight="1" x14ac:dyDescent="0.25">
      <c r="B12" s="24" t="s">
        <v>36</v>
      </c>
      <c r="C12" s="4"/>
      <c r="D12" s="4">
        <v>200</v>
      </c>
    </row>
    <row r="13" spans="2:4" ht="16.05" customHeight="1" x14ac:dyDescent="0.25">
      <c r="B13" s="24"/>
      <c r="C13" s="4"/>
      <c r="D13" s="4"/>
    </row>
    <row r="14" spans="2:4" ht="16.05" customHeight="1" x14ac:dyDescent="0.25">
      <c r="B14" s="26" t="s">
        <v>2</v>
      </c>
      <c r="C14" s="5">
        <f>SUM(C4:C13)</f>
        <v>625.14</v>
      </c>
      <c r="D14" s="5">
        <f>SUM(D4:D13)</f>
        <v>800</v>
      </c>
    </row>
    <row r="15" spans="2:4" ht="16.05" customHeight="1" x14ac:dyDescent="0.25">
      <c r="B15" s="25" t="s">
        <v>17</v>
      </c>
      <c r="C15" s="4"/>
      <c r="D15" s="4"/>
    </row>
    <row r="16" spans="2:4" ht="16.05" customHeight="1" x14ac:dyDescent="0.25">
      <c r="B16" s="1" t="s">
        <v>39</v>
      </c>
      <c r="C16" s="4"/>
      <c r="D16" s="4">
        <v>-200</v>
      </c>
    </row>
    <row r="17" spans="2:4" ht="16.05" customHeight="1" x14ac:dyDescent="0.25">
      <c r="B17" s="1" t="s">
        <v>35</v>
      </c>
      <c r="C17" s="4">
        <v>-25.28</v>
      </c>
      <c r="D17" s="4"/>
    </row>
    <row r="18" spans="2:4" ht="16.05" customHeight="1" x14ac:dyDescent="0.25">
      <c r="B18" s="1" t="s">
        <v>37</v>
      </c>
      <c r="C18" s="4"/>
      <c r="D18" s="4">
        <v>-200</v>
      </c>
    </row>
    <row r="19" spans="2:4" ht="16.05" customHeight="1" x14ac:dyDescent="0.25">
      <c r="B19" s="1" t="s">
        <v>40</v>
      </c>
      <c r="C19" s="4">
        <v>-30</v>
      </c>
      <c r="D19" s="4"/>
    </row>
    <row r="20" spans="2:4" ht="16.05" customHeight="1" x14ac:dyDescent="0.25">
      <c r="B20" s="24"/>
      <c r="C20" s="4"/>
      <c r="D20" s="4"/>
    </row>
    <row r="21" spans="2:4" ht="16.05" customHeight="1" x14ac:dyDescent="0.25">
      <c r="B21" s="13" t="s">
        <v>2</v>
      </c>
      <c r="C21" s="12">
        <f>SUM(C15:C20)</f>
        <v>-55.28</v>
      </c>
      <c r="D21" s="12">
        <f>SUM(D15:D20)</f>
        <v>-400</v>
      </c>
    </row>
    <row r="22" spans="2:4" ht="16.05" customHeight="1" x14ac:dyDescent="0.25">
      <c r="B22" s="14" t="s">
        <v>3</v>
      </c>
      <c r="C22" s="15">
        <f>+C14+C21</f>
        <v>569.86</v>
      </c>
      <c r="D22" s="15">
        <f>+D14+D21</f>
        <v>400</v>
      </c>
    </row>
  </sheetData>
  <mergeCells count="1">
    <mergeCell ref="B1:C1"/>
  </mergeCells>
  <pageMargins left="0.12" right="0.13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21"/>
  <sheetViews>
    <sheetView workbookViewId="0">
      <selection activeCell="H27" sqref="H27"/>
    </sheetView>
  </sheetViews>
  <sheetFormatPr defaultColWidth="8.77734375" defaultRowHeight="13.2" x14ac:dyDescent="0.25"/>
  <cols>
    <col min="1" max="1" width="7.44140625" customWidth="1"/>
    <col min="2" max="2" width="60.44140625" customWidth="1"/>
    <col min="3" max="3" width="24.77734375" customWidth="1"/>
    <col min="4" max="4" width="22.109375" customWidth="1"/>
    <col min="5" max="5" width="11.33203125" customWidth="1"/>
  </cols>
  <sheetData>
    <row r="1" spans="2:4" ht="22.2" x14ac:dyDescent="0.35">
      <c r="B1" s="117" t="s">
        <v>15</v>
      </c>
      <c r="C1" s="118"/>
      <c r="D1" s="20"/>
    </row>
    <row r="2" spans="2:4" ht="16.05" customHeight="1" thickBot="1" x14ac:dyDescent="0.3">
      <c r="B2" s="11" t="s">
        <v>45</v>
      </c>
      <c r="C2" s="17"/>
      <c r="D2" s="16"/>
    </row>
    <row r="3" spans="2:4" ht="16.05" customHeight="1" x14ac:dyDescent="0.25">
      <c r="B3" s="21" t="s">
        <v>0</v>
      </c>
      <c r="C3" s="8" t="s">
        <v>6</v>
      </c>
      <c r="D3" s="18" t="s">
        <v>7</v>
      </c>
    </row>
    <row r="4" spans="2:4" ht="16.05" customHeight="1" x14ac:dyDescent="0.25">
      <c r="B4" s="22" t="s">
        <v>1</v>
      </c>
      <c r="C4" s="10">
        <v>569.86</v>
      </c>
      <c r="D4" s="23"/>
    </row>
    <row r="5" spans="2:4" ht="16.05" customHeight="1" x14ac:dyDescent="0.25">
      <c r="B5" s="24" t="s">
        <v>4</v>
      </c>
      <c r="C5" s="3"/>
      <c r="D5" s="3"/>
    </row>
    <row r="6" spans="2:4" ht="16.05" customHeight="1" x14ac:dyDescent="0.25">
      <c r="B6" s="1" t="s">
        <v>41</v>
      </c>
      <c r="C6" s="4"/>
      <c r="D6" s="4"/>
    </row>
    <row r="7" spans="2:4" ht="16.05" customHeight="1" x14ac:dyDescent="0.25">
      <c r="B7" s="24" t="s">
        <v>5</v>
      </c>
      <c r="C7" s="4"/>
      <c r="D7" s="4"/>
    </row>
    <row r="8" spans="2:4" ht="16.05" customHeight="1" x14ac:dyDescent="0.25">
      <c r="B8" s="24" t="s">
        <v>19</v>
      </c>
      <c r="C8" s="4"/>
      <c r="D8" s="4">
        <v>200</v>
      </c>
    </row>
    <row r="9" spans="2:4" ht="16.05" customHeight="1" x14ac:dyDescent="0.25">
      <c r="B9" s="24" t="s">
        <v>30</v>
      </c>
      <c r="C9" s="4"/>
      <c r="D9" s="4">
        <v>200</v>
      </c>
    </row>
    <row r="10" spans="2:4" ht="16.05" customHeight="1" x14ac:dyDescent="0.25">
      <c r="B10" s="24" t="s">
        <v>42</v>
      </c>
      <c r="C10" s="4"/>
      <c r="D10" s="4">
        <v>200</v>
      </c>
    </row>
    <row r="11" spans="2:4" ht="16.05" customHeight="1" x14ac:dyDescent="0.25">
      <c r="B11" s="24" t="s">
        <v>43</v>
      </c>
      <c r="C11" s="4"/>
      <c r="D11" s="4">
        <v>200</v>
      </c>
    </row>
    <row r="12" spans="2:4" ht="16.05" customHeight="1" x14ac:dyDescent="0.25">
      <c r="B12" s="24"/>
      <c r="C12" s="4"/>
      <c r="D12" s="4"/>
    </row>
    <row r="13" spans="2:4" ht="16.05" customHeight="1" x14ac:dyDescent="0.25">
      <c r="B13" s="26" t="s">
        <v>2</v>
      </c>
      <c r="C13" s="5">
        <f>SUM(C4:C12)</f>
        <v>569.86</v>
      </c>
      <c r="D13" s="5">
        <f>SUM(D4:D12)</f>
        <v>800</v>
      </c>
    </row>
    <row r="14" spans="2:4" ht="16.05" customHeight="1" x14ac:dyDescent="0.25">
      <c r="B14" s="25" t="s">
        <v>17</v>
      </c>
      <c r="C14" s="4"/>
      <c r="D14" s="4"/>
    </row>
    <row r="15" spans="2:4" ht="16.05" customHeight="1" x14ac:dyDescent="0.25">
      <c r="B15" s="1" t="s">
        <v>44</v>
      </c>
      <c r="C15" s="4"/>
      <c r="D15" s="4">
        <v>-200</v>
      </c>
    </row>
    <row r="16" spans="2:4" ht="16.05" customHeight="1" x14ac:dyDescent="0.25">
      <c r="B16" s="1"/>
      <c r="C16" s="4"/>
      <c r="D16" s="4"/>
    </row>
    <row r="17" spans="2:4" ht="16.05" customHeight="1" x14ac:dyDescent="0.25">
      <c r="B17" s="1"/>
      <c r="C17" s="4"/>
      <c r="D17" s="4"/>
    </row>
    <row r="18" spans="2:4" ht="16.05" customHeight="1" x14ac:dyDescent="0.25">
      <c r="B18" s="1"/>
      <c r="C18" s="4"/>
      <c r="D18" s="4"/>
    </row>
    <row r="19" spans="2:4" ht="16.05" customHeight="1" x14ac:dyDescent="0.25">
      <c r="B19" s="24"/>
      <c r="C19" s="4"/>
      <c r="D19" s="4"/>
    </row>
    <row r="20" spans="2:4" ht="16.05" customHeight="1" x14ac:dyDescent="0.25">
      <c r="B20" s="13" t="s">
        <v>2</v>
      </c>
      <c r="C20" s="12">
        <f>SUM(C14:C19)</f>
        <v>0</v>
      </c>
      <c r="D20" s="12">
        <f>SUM(D14:D19)</f>
        <v>-200</v>
      </c>
    </row>
    <row r="21" spans="2:4" ht="16.05" customHeight="1" x14ac:dyDescent="0.25">
      <c r="B21" s="14" t="s">
        <v>3</v>
      </c>
      <c r="C21" s="15">
        <f>+C13+C20</f>
        <v>569.86</v>
      </c>
      <c r="D21" s="15">
        <f>+D13+D20</f>
        <v>600</v>
      </c>
    </row>
  </sheetData>
  <mergeCells count="1">
    <mergeCell ref="B1:C1"/>
  </mergeCells>
  <pageMargins left="0.12" right="0.13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24"/>
  <sheetViews>
    <sheetView workbookViewId="0">
      <selection activeCell="H27" sqref="H27"/>
    </sheetView>
  </sheetViews>
  <sheetFormatPr defaultColWidth="8.77734375" defaultRowHeight="13.2" x14ac:dyDescent="0.25"/>
  <cols>
    <col min="1" max="1" width="7.44140625" customWidth="1"/>
    <col min="2" max="2" width="60.44140625" customWidth="1"/>
    <col min="3" max="3" width="24.77734375" customWidth="1"/>
    <col min="4" max="4" width="22.109375" customWidth="1"/>
    <col min="5" max="5" width="11.33203125" customWidth="1"/>
  </cols>
  <sheetData>
    <row r="1" spans="1:4" ht="22.2" x14ac:dyDescent="0.35">
      <c r="A1" t="s">
        <v>55</v>
      </c>
      <c r="B1" s="117" t="s">
        <v>15</v>
      </c>
      <c r="C1" s="118"/>
      <c r="D1" s="20"/>
    </row>
    <row r="2" spans="1:4" ht="16.05" customHeight="1" thickBot="1" x14ac:dyDescent="0.3">
      <c r="B2" s="11" t="s">
        <v>45</v>
      </c>
      <c r="C2" s="17"/>
      <c r="D2" s="16"/>
    </row>
    <row r="3" spans="1:4" ht="16.05" customHeight="1" x14ac:dyDescent="0.25">
      <c r="B3" s="21" t="s">
        <v>0</v>
      </c>
      <c r="C3" s="8" t="s">
        <v>6</v>
      </c>
      <c r="D3" s="18" t="s">
        <v>7</v>
      </c>
    </row>
    <row r="4" spans="1:4" ht="16.05" customHeight="1" x14ac:dyDescent="0.25">
      <c r="B4" s="22" t="s">
        <v>1</v>
      </c>
      <c r="C4" s="10">
        <v>569.86</v>
      </c>
      <c r="D4" s="23"/>
    </row>
    <row r="5" spans="1:4" ht="16.05" customHeight="1" x14ac:dyDescent="0.25">
      <c r="B5" s="24" t="s">
        <v>4</v>
      </c>
      <c r="C5" s="3"/>
      <c r="D5" s="3"/>
    </row>
    <row r="6" spans="1:4" ht="16.05" customHeight="1" x14ac:dyDescent="0.25">
      <c r="B6" s="1" t="s">
        <v>41</v>
      </c>
      <c r="C6" s="4">
        <v>130</v>
      </c>
      <c r="D6" s="4"/>
    </row>
    <row r="7" spans="1:4" ht="16.05" customHeight="1" x14ac:dyDescent="0.25">
      <c r="B7" s="1" t="s">
        <v>49</v>
      </c>
      <c r="C7" s="4">
        <v>140</v>
      </c>
      <c r="D7" s="4"/>
    </row>
    <row r="8" spans="1:4" ht="16.05" customHeight="1" x14ac:dyDescent="0.25">
      <c r="B8" s="24" t="s">
        <v>5</v>
      </c>
      <c r="C8" s="4"/>
      <c r="D8" s="4"/>
    </row>
    <row r="9" spans="1:4" ht="16.05" customHeight="1" x14ac:dyDescent="0.25">
      <c r="B9" s="24" t="s">
        <v>19</v>
      </c>
      <c r="C9" s="4"/>
      <c r="D9" s="4">
        <v>200</v>
      </c>
    </row>
    <row r="10" spans="1:4" ht="16.05" customHeight="1" x14ac:dyDescent="0.25">
      <c r="B10" s="24" t="s">
        <v>42</v>
      </c>
      <c r="C10" s="4"/>
      <c r="D10" s="4">
        <v>200</v>
      </c>
    </row>
    <row r="11" spans="1:4" ht="16.05" customHeight="1" x14ac:dyDescent="0.25">
      <c r="B11" s="24" t="s">
        <v>43</v>
      </c>
      <c r="C11" s="4"/>
      <c r="D11" s="4">
        <v>200</v>
      </c>
    </row>
    <row r="12" spans="1:4" ht="16.05" customHeight="1" x14ac:dyDescent="0.25">
      <c r="B12" s="24" t="s">
        <v>46</v>
      </c>
      <c r="C12" s="4"/>
      <c r="D12" s="4">
        <v>200</v>
      </c>
    </row>
    <row r="13" spans="1:4" ht="16.05" customHeight="1" x14ac:dyDescent="0.25">
      <c r="B13" s="24" t="s">
        <v>47</v>
      </c>
      <c r="C13" s="4"/>
      <c r="D13" s="4">
        <v>200</v>
      </c>
    </row>
    <row r="14" spans="1:4" ht="16.05" customHeight="1" x14ac:dyDescent="0.25">
      <c r="B14" s="24" t="s">
        <v>48</v>
      </c>
      <c r="C14" s="4"/>
      <c r="D14" s="4">
        <v>200</v>
      </c>
    </row>
    <row r="15" spans="1:4" ht="16.05" customHeight="1" x14ac:dyDescent="0.25">
      <c r="B15" s="24" t="s">
        <v>52</v>
      </c>
      <c r="C15" s="4"/>
      <c r="D15" s="4">
        <v>200</v>
      </c>
    </row>
    <row r="16" spans="1:4" ht="16.05" customHeight="1" x14ac:dyDescent="0.25">
      <c r="B16" s="24"/>
      <c r="C16" s="4"/>
      <c r="D16" s="4"/>
    </row>
    <row r="17" spans="2:4" ht="16.05" customHeight="1" x14ac:dyDescent="0.25">
      <c r="B17" s="26" t="s">
        <v>2</v>
      </c>
      <c r="C17" s="5">
        <f>SUM(C4:C16)</f>
        <v>839.86</v>
      </c>
      <c r="D17" s="5">
        <f>SUM(D4:D16)</f>
        <v>1400</v>
      </c>
    </row>
    <row r="18" spans="2:4" ht="16.05" customHeight="1" x14ac:dyDescent="0.25">
      <c r="B18" s="25" t="s">
        <v>17</v>
      </c>
      <c r="C18" s="4"/>
      <c r="D18" s="4"/>
    </row>
    <row r="19" spans="2:4" ht="16.05" customHeight="1" x14ac:dyDescent="0.25">
      <c r="B19" s="1" t="s">
        <v>50</v>
      </c>
      <c r="C19" s="4"/>
      <c r="D19" s="4">
        <v>-600</v>
      </c>
    </row>
    <row r="20" spans="2:4" ht="16.05" customHeight="1" x14ac:dyDescent="0.25">
      <c r="B20" s="1" t="s">
        <v>51</v>
      </c>
      <c r="C20" s="4"/>
      <c r="D20" s="4"/>
    </row>
    <row r="21" spans="2:4" ht="16.05" customHeight="1" x14ac:dyDescent="0.25">
      <c r="B21" s="1" t="s">
        <v>53</v>
      </c>
      <c r="C21" s="4"/>
      <c r="D21" s="4">
        <v>-200</v>
      </c>
    </row>
    <row r="22" spans="2:4" ht="16.05" customHeight="1" x14ac:dyDescent="0.25">
      <c r="B22" s="24"/>
      <c r="C22" s="4"/>
      <c r="D22" s="4"/>
    </row>
    <row r="23" spans="2:4" ht="16.05" customHeight="1" x14ac:dyDescent="0.25">
      <c r="B23" s="13" t="s">
        <v>2</v>
      </c>
      <c r="C23" s="12">
        <f>SUM(C18:C22)</f>
        <v>0</v>
      </c>
      <c r="D23" s="12">
        <f>SUM(D18:D22)</f>
        <v>-800</v>
      </c>
    </row>
    <row r="24" spans="2:4" ht="16.05" customHeight="1" x14ac:dyDescent="0.25">
      <c r="B24" s="14" t="s">
        <v>3</v>
      </c>
      <c r="C24" s="15">
        <f>+C17+C23</f>
        <v>839.86</v>
      </c>
      <c r="D24" s="15">
        <f>+D17+D23</f>
        <v>600</v>
      </c>
    </row>
  </sheetData>
  <mergeCells count="1">
    <mergeCell ref="B1:C1"/>
  </mergeCells>
  <pageMargins left="0.12" right="0.13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D20"/>
  <sheetViews>
    <sheetView workbookViewId="0">
      <selection activeCell="H27" sqref="H27"/>
    </sheetView>
  </sheetViews>
  <sheetFormatPr defaultColWidth="8.77734375" defaultRowHeight="13.2" x14ac:dyDescent="0.25"/>
  <cols>
    <col min="1" max="1" width="7.44140625" customWidth="1"/>
    <col min="2" max="2" width="60.44140625" customWidth="1"/>
    <col min="3" max="3" width="24.77734375" customWidth="1"/>
    <col min="4" max="4" width="22.109375" customWidth="1"/>
    <col min="5" max="5" width="11.33203125" customWidth="1"/>
  </cols>
  <sheetData>
    <row r="1" spans="2:4" ht="22.2" x14ac:dyDescent="0.35">
      <c r="B1" s="117" t="s">
        <v>15</v>
      </c>
      <c r="C1" s="118"/>
      <c r="D1" s="20"/>
    </row>
    <row r="2" spans="2:4" ht="16.05" customHeight="1" thickBot="1" x14ac:dyDescent="0.3">
      <c r="B2" s="11" t="s">
        <v>54</v>
      </c>
      <c r="C2" s="17"/>
      <c r="D2" s="16"/>
    </row>
    <row r="3" spans="2:4" ht="16.05" customHeight="1" x14ac:dyDescent="0.25">
      <c r="B3" s="21" t="s">
        <v>0</v>
      </c>
      <c r="C3" s="8" t="s">
        <v>6</v>
      </c>
      <c r="D3" s="18" t="s">
        <v>7</v>
      </c>
    </row>
    <row r="4" spans="2:4" ht="16.05" customHeight="1" x14ac:dyDescent="0.25">
      <c r="B4" s="22" t="s">
        <v>1</v>
      </c>
      <c r="C4" s="10">
        <v>839.86</v>
      </c>
      <c r="D4" s="23"/>
    </row>
    <row r="5" spans="2:4" ht="16.05" customHeight="1" x14ac:dyDescent="0.25">
      <c r="B5" s="24" t="s">
        <v>4</v>
      </c>
      <c r="C5" s="3"/>
      <c r="D5" s="3"/>
    </row>
    <row r="6" spans="2:4" ht="16.05" customHeight="1" x14ac:dyDescent="0.25">
      <c r="B6" s="24" t="s">
        <v>5</v>
      </c>
      <c r="C6" s="4"/>
      <c r="D6" s="4"/>
    </row>
    <row r="7" spans="2:4" ht="16.05" customHeight="1" x14ac:dyDescent="0.25">
      <c r="B7" s="24" t="s">
        <v>57</v>
      </c>
      <c r="C7" s="4"/>
      <c r="D7" s="4">
        <v>200</v>
      </c>
    </row>
    <row r="8" spans="2:4" ht="16.05" customHeight="1" x14ac:dyDescent="0.25">
      <c r="B8" s="24" t="s">
        <v>58</v>
      </c>
      <c r="C8" s="4"/>
      <c r="D8" s="4">
        <v>200</v>
      </c>
    </row>
    <row r="9" spans="2:4" ht="16.05" customHeight="1" x14ac:dyDescent="0.25">
      <c r="B9" s="24" t="s">
        <v>59</v>
      </c>
      <c r="C9" s="4"/>
      <c r="D9" s="4">
        <v>200</v>
      </c>
    </row>
    <row r="10" spans="2:4" ht="16.05" customHeight="1" x14ac:dyDescent="0.25">
      <c r="B10" s="24" t="s">
        <v>60</v>
      </c>
      <c r="C10" s="4"/>
      <c r="D10" s="4">
        <v>200</v>
      </c>
    </row>
    <row r="11" spans="2:4" ht="16.05" customHeight="1" x14ac:dyDescent="0.25">
      <c r="B11" s="24" t="s">
        <v>61</v>
      </c>
      <c r="C11" s="4"/>
      <c r="D11" s="4">
        <v>200</v>
      </c>
    </row>
    <row r="12" spans="2:4" ht="16.05" customHeight="1" x14ac:dyDescent="0.25">
      <c r="B12" s="24"/>
      <c r="C12" s="4"/>
      <c r="D12" s="4"/>
    </row>
    <row r="13" spans="2:4" ht="16.05" customHeight="1" x14ac:dyDescent="0.25">
      <c r="B13" s="26" t="s">
        <v>2</v>
      </c>
      <c r="C13" s="5">
        <f>SUM(C4:C12)</f>
        <v>839.86</v>
      </c>
      <c r="D13" s="5">
        <f>SUM(D4:D12)</f>
        <v>1000</v>
      </c>
    </row>
    <row r="14" spans="2:4" ht="16.05" customHeight="1" x14ac:dyDescent="0.25">
      <c r="B14" s="25" t="s">
        <v>17</v>
      </c>
      <c r="C14" s="4"/>
      <c r="D14" s="4"/>
    </row>
    <row r="15" spans="2:4" ht="16.05" customHeight="1" x14ac:dyDescent="0.25">
      <c r="B15" s="1" t="s">
        <v>56</v>
      </c>
      <c r="C15" s="4"/>
      <c r="D15" s="4">
        <v>-200</v>
      </c>
    </row>
    <row r="16" spans="2:4" ht="16.05" customHeight="1" x14ac:dyDescent="0.25">
      <c r="B16" s="1"/>
      <c r="C16" s="4"/>
      <c r="D16" s="4"/>
    </row>
    <row r="17" spans="2:4" ht="16.05" customHeight="1" x14ac:dyDescent="0.25">
      <c r="B17" s="1"/>
      <c r="C17" s="4"/>
      <c r="D17" s="4"/>
    </row>
    <row r="18" spans="2:4" ht="16.05" customHeight="1" x14ac:dyDescent="0.25">
      <c r="B18" s="24"/>
      <c r="C18" s="4"/>
      <c r="D18" s="4"/>
    </row>
    <row r="19" spans="2:4" ht="16.05" customHeight="1" x14ac:dyDescent="0.25">
      <c r="B19" s="13" t="s">
        <v>2</v>
      </c>
      <c r="C19" s="12">
        <f>SUM(C14:C18)</f>
        <v>0</v>
      </c>
      <c r="D19" s="12">
        <f>SUM(D14:D18)</f>
        <v>-200</v>
      </c>
    </row>
    <row r="20" spans="2:4" ht="16.05" customHeight="1" x14ac:dyDescent="0.25">
      <c r="B20" s="14" t="s">
        <v>3</v>
      </c>
      <c r="C20" s="15">
        <f>+C13+C19</f>
        <v>839.86</v>
      </c>
      <c r="D20" s="15">
        <f>+D13+D19</f>
        <v>800</v>
      </c>
    </row>
  </sheetData>
  <mergeCells count="1">
    <mergeCell ref="B1:C1"/>
  </mergeCells>
  <pageMargins left="0.12" right="0.13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D25"/>
  <sheetViews>
    <sheetView workbookViewId="0">
      <selection activeCell="H27" sqref="H27"/>
    </sheetView>
  </sheetViews>
  <sheetFormatPr defaultColWidth="8.77734375" defaultRowHeight="13.2" x14ac:dyDescent="0.25"/>
  <cols>
    <col min="1" max="1" width="7.44140625" customWidth="1"/>
    <col min="2" max="2" width="60.44140625" customWidth="1"/>
    <col min="3" max="3" width="24.77734375" customWidth="1"/>
    <col min="4" max="4" width="22.109375" customWidth="1"/>
    <col min="5" max="5" width="11.33203125" customWidth="1"/>
  </cols>
  <sheetData>
    <row r="1" spans="2:4" ht="22.2" x14ac:dyDescent="0.35">
      <c r="B1" s="117" t="s">
        <v>15</v>
      </c>
      <c r="C1" s="118"/>
      <c r="D1" s="20"/>
    </row>
    <row r="2" spans="2:4" ht="16.05" customHeight="1" thickBot="1" x14ac:dyDescent="0.3">
      <c r="B2" s="11" t="s">
        <v>62</v>
      </c>
      <c r="C2" s="17"/>
      <c r="D2" s="16"/>
    </row>
    <row r="3" spans="2:4" ht="16.05" customHeight="1" x14ac:dyDescent="0.25">
      <c r="B3" s="21" t="s">
        <v>0</v>
      </c>
      <c r="C3" s="8" t="s">
        <v>6</v>
      </c>
      <c r="D3" s="18" t="s">
        <v>7</v>
      </c>
    </row>
    <row r="4" spans="2:4" ht="16.05" customHeight="1" x14ac:dyDescent="0.25">
      <c r="B4" s="22" t="s">
        <v>1</v>
      </c>
      <c r="C4" s="10">
        <v>839.86</v>
      </c>
      <c r="D4" s="23"/>
    </row>
    <row r="5" spans="2:4" ht="16.05" customHeight="1" x14ac:dyDescent="0.25">
      <c r="B5" s="24" t="s">
        <v>4</v>
      </c>
      <c r="C5" s="3"/>
      <c r="D5" s="3"/>
    </row>
    <row r="6" spans="2:4" ht="16.05" customHeight="1" x14ac:dyDescent="0.25">
      <c r="B6" s="24" t="s">
        <v>64</v>
      </c>
      <c r="C6" s="4">
        <v>140</v>
      </c>
      <c r="D6" s="4"/>
    </row>
    <row r="7" spans="2:4" ht="16.05" customHeight="1" x14ac:dyDescent="0.25">
      <c r="B7" s="24" t="s">
        <v>57</v>
      </c>
      <c r="C7" s="4"/>
      <c r="D7" s="4">
        <v>200</v>
      </c>
    </row>
    <row r="8" spans="2:4" ht="16.05" customHeight="1" x14ac:dyDescent="0.25">
      <c r="B8" s="24" t="s">
        <v>58</v>
      </c>
      <c r="C8" s="4"/>
      <c r="D8" s="4">
        <v>200</v>
      </c>
    </row>
    <row r="9" spans="2:4" ht="16.05" customHeight="1" x14ac:dyDescent="0.25">
      <c r="B9" s="24" t="s">
        <v>59</v>
      </c>
      <c r="C9" s="4"/>
      <c r="D9" s="4">
        <v>200</v>
      </c>
    </row>
    <row r="10" spans="2:4" ht="16.05" customHeight="1" x14ac:dyDescent="0.25">
      <c r="B10" s="24" t="s">
        <v>61</v>
      </c>
      <c r="C10" s="4"/>
      <c r="D10" s="4">
        <v>200</v>
      </c>
    </row>
    <row r="11" spans="2:4" ht="16.05" customHeight="1" x14ac:dyDescent="0.25">
      <c r="B11" s="24" t="s">
        <v>63</v>
      </c>
      <c r="C11" s="4"/>
      <c r="D11" s="4">
        <v>200</v>
      </c>
    </row>
    <row r="12" spans="2:4" ht="16.05" customHeight="1" x14ac:dyDescent="0.25">
      <c r="B12" s="24" t="s">
        <v>65</v>
      </c>
      <c r="C12" s="4"/>
      <c r="D12" s="4">
        <v>200</v>
      </c>
    </row>
    <row r="13" spans="2:4" ht="16.05" customHeight="1" x14ac:dyDescent="0.25">
      <c r="B13" s="24" t="s">
        <v>71</v>
      </c>
      <c r="C13" s="4"/>
      <c r="D13" s="4">
        <v>200</v>
      </c>
    </row>
    <row r="14" spans="2:4" ht="16.05" customHeight="1" x14ac:dyDescent="0.25">
      <c r="B14" s="24" t="s">
        <v>70</v>
      </c>
      <c r="C14" s="4"/>
      <c r="D14" s="4">
        <v>200</v>
      </c>
    </row>
    <row r="15" spans="2:4" ht="16.05" customHeight="1" x14ac:dyDescent="0.25">
      <c r="B15" s="24" t="s">
        <v>72</v>
      </c>
      <c r="C15" s="4"/>
      <c r="D15" s="4">
        <v>200</v>
      </c>
    </row>
    <row r="16" spans="2:4" ht="16.05" customHeight="1" x14ac:dyDescent="0.25">
      <c r="B16" s="24"/>
      <c r="C16" s="4"/>
      <c r="D16" s="4"/>
    </row>
    <row r="17" spans="2:4" ht="16.05" customHeight="1" x14ac:dyDescent="0.25">
      <c r="B17" s="26" t="s">
        <v>2</v>
      </c>
      <c r="C17" s="5">
        <f>SUM(C4:C16)</f>
        <v>979.86</v>
      </c>
      <c r="D17" s="5">
        <f>SUM(D4:D16)</f>
        <v>1800</v>
      </c>
    </row>
    <row r="18" spans="2:4" ht="16.05" customHeight="1" x14ac:dyDescent="0.25">
      <c r="B18" s="25" t="s">
        <v>17</v>
      </c>
      <c r="C18" s="4"/>
      <c r="D18" s="4"/>
    </row>
    <row r="19" spans="2:4" ht="16.05" customHeight="1" x14ac:dyDescent="0.25">
      <c r="B19" s="24" t="s">
        <v>66</v>
      </c>
      <c r="C19" s="4">
        <v>-34.979999999999997</v>
      </c>
      <c r="D19" s="4"/>
    </row>
    <row r="20" spans="2:4" ht="16.05" customHeight="1" x14ac:dyDescent="0.25">
      <c r="B20" s="24" t="s">
        <v>67</v>
      </c>
      <c r="C20" s="4">
        <v>-674</v>
      </c>
      <c r="D20" s="4"/>
    </row>
    <row r="21" spans="2:4" ht="16.05" customHeight="1" x14ac:dyDescent="0.25">
      <c r="B21" s="24" t="s">
        <v>68</v>
      </c>
      <c r="C21" s="4"/>
      <c r="D21" s="4">
        <v>-400</v>
      </c>
    </row>
    <row r="22" spans="2:4" ht="16.05" customHeight="1" x14ac:dyDescent="0.25">
      <c r="B22" s="24" t="s">
        <v>69</v>
      </c>
      <c r="C22" s="4"/>
      <c r="D22" s="4"/>
    </row>
    <row r="23" spans="2:4" ht="16.05" customHeight="1" x14ac:dyDescent="0.25">
      <c r="B23" s="24"/>
      <c r="C23" s="4"/>
      <c r="D23" s="4"/>
    </row>
    <row r="24" spans="2:4" ht="16.05" customHeight="1" x14ac:dyDescent="0.25">
      <c r="B24" s="13" t="s">
        <v>2</v>
      </c>
      <c r="C24" s="12">
        <f>SUM(C18:C23)</f>
        <v>-708.98</v>
      </c>
      <c r="D24" s="12">
        <f>SUM(D18:D23)</f>
        <v>-400</v>
      </c>
    </row>
    <row r="25" spans="2:4" ht="16.05" customHeight="1" x14ac:dyDescent="0.25">
      <c r="B25" s="14" t="s">
        <v>3</v>
      </c>
      <c r="C25" s="15">
        <f>+C17+C24</f>
        <v>270.88</v>
      </c>
      <c r="D25" s="15">
        <f>+D17+D24</f>
        <v>1400</v>
      </c>
    </row>
  </sheetData>
  <mergeCells count="1">
    <mergeCell ref="B1:C1"/>
  </mergeCells>
  <pageMargins left="0.12" right="0.13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</vt:i4>
      </vt:variant>
    </vt:vector>
  </HeadingPairs>
  <TitlesOfParts>
    <vt:vector size="18" baseType="lpstr">
      <vt:lpstr>Jun 2017</vt:lpstr>
      <vt:lpstr>Jul 2017</vt:lpstr>
      <vt:lpstr>Sep 2017</vt:lpstr>
      <vt:lpstr>Nov 2017</vt:lpstr>
      <vt:lpstr>Jan 2018</vt:lpstr>
      <vt:lpstr>Mar 2018)</vt:lpstr>
      <vt:lpstr>May 2018</vt:lpstr>
      <vt:lpstr>July 2018</vt:lpstr>
      <vt:lpstr>Sept 2018</vt:lpstr>
      <vt:lpstr>Nov 2018</vt:lpstr>
      <vt:lpstr>Jan 2019</vt:lpstr>
      <vt:lpstr>Mar 2019</vt:lpstr>
      <vt:lpstr>May 2019</vt:lpstr>
      <vt:lpstr>July 2019</vt:lpstr>
      <vt:lpstr>Sept 2019</vt:lpstr>
      <vt:lpstr>Nov 2019</vt:lpstr>
      <vt:lpstr>Dec 2019</vt:lpstr>
      <vt:lpstr>'May 2019'!Print_Area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Thomas Scarpa</dc:creator>
  <cp:lastModifiedBy>JOHN</cp:lastModifiedBy>
  <cp:lastPrinted>2020-01-03T16:52:50Z</cp:lastPrinted>
  <dcterms:created xsi:type="dcterms:W3CDTF">2001-08-23T16:41:36Z</dcterms:created>
  <dcterms:modified xsi:type="dcterms:W3CDTF">2020-01-10T20:36:53Z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TC060784121033</vt:lpwstr>
  </property>
</Properties>
</file>